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116" windowWidth="12120" windowHeight="6690" tabRatio="568" activeTab="0"/>
  </bookViews>
  <sheets>
    <sheet name="ورقة1" sheetId="1" r:id="rId1"/>
    <sheet name="ورقة2" sheetId="2" r:id="rId2"/>
    <sheet name="ورقة3" sheetId="3" r:id="rId3"/>
    <sheet name="ورقة4" sheetId="4" r:id="rId4"/>
    <sheet name="ورقة5" sheetId="5" r:id="rId5"/>
    <sheet name="ورقة6" sheetId="6" r:id="rId6"/>
    <sheet name="ورقة7" sheetId="7" r:id="rId7"/>
    <sheet name="ورقه 8" sheetId="8" r:id="rId8"/>
    <sheet name="ورقة الترتيب" sheetId="9" r:id="rId9"/>
  </sheets>
  <definedNames/>
  <calcPr fullCalcOnLoad="1"/>
</workbook>
</file>

<file path=xl/sharedStrings.xml><?xml version="1.0" encoding="utf-8"?>
<sst xmlns="http://schemas.openxmlformats.org/spreadsheetml/2006/main" count="1175" uniqueCount="266">
  <si>
    <t>رقم الجلوس</t>
  </si>
  <si>
    <t xml:space="preserve">إسم الطالب </t>
  </si>
  <si>
    <t>ملاحظـــات</t>
  </si>
  <si>
    <t>إملاء</t>
  </si>
  <si>
    <t>كتابة</t>
  </si>
  <si>
    <t>رئيس لجنة المراقبة</t>
  </si>
  <si>
    <t>عميد الكلية</t>
  </si>
  <si>
    <t>المجموع الكلى</t>
  </si>
  <si>
    <t xml:space="preserve">التقدير </t>
  </si>
  <si>
    <t>مجموع درجات الفرقة الثالثة</t>
  </si>
  <si>
    <t>مجموع درجات الفرقة الثانية</t>
  </si>
  <si>
    <t>مجموع درجات الفرقة الأولى</t>
  </si>
  <si>
    <t>مجموع درجات الأربع سنوات</t>
  </si>
  <si>
    <t>النسبة المئوية</t>
  </si>
  <si>
    <t>راجعه</t>
  </si>
  <si>
    <t xml:space="preserve">وكيل الكلية </t>
  </si>
  <si>
    <t>التقديـــر العــام  للتخرج</t>
  </si>
  <si>
    <t>لغة أوربية حديثة</t>
  </si>
  <si>
    <t>أعمـــال السنـــه</t>
  </si>
  <si>
    <t xml:space="preserve">فحص الآثار وتحليلها وتأريخها </t>
  </si>
  <si>
    <t>حشرات وكائنات دقيقة</t>
  </si>
  <si>
    <t>علاج وصيانة آثار عضوية</t>
  </si>
  <si>
    <t>تصوير فوتوغرافى</t>
  </si>
  <si>
    <t xml:space="preserve">كلية الآثــار </t>
  </si>
  <si>
    <t xml:space="preserve">تقنيات المنسوجات والسجاد </t>
  </si>
  <si>
    <t>قراءات فى ترميم الآثار بلغة أوربية</t>
  </si>
  <si>
    <t>علاج وصيانة المنسوجات</t>
  </si>
  <si>
    <t xml:space="preserve">نتيجة إمتحان السنة الرابعة قسم ترميم الآثار </t>
  </si>
  <si>
    <t xml:space="preserve">نتيجةإمتحان السنة الرابعة قسم ترميم الآثار </t>
  </si>
  <si>
    <t xml:space="preserve"> </t>
  </si>
  <si>
    <t>[</t>
  </si>
  <si>
    <t xml:space="preserve">ضياغه وتشكيل معادن </t>
  </si>
  <si>
    <t>علاج وصيانه معادن</t>
  </si>
  <si>
    <t>العام الجامعى 2012/2011 دور مايو 2012</t>
  </si>
  <si>
    <t>إبراهيم محمود إبراهيم شلبى</t>
  </si>
  <si>
    <t>إبراهيم يسرى إبراهيم أحمد حجازى</t>
  </si>
  <si>
    <t xml:space="preserve">أحمد إبراهيم محمد أبو الفتوح </t>
  </si>
  <si>
    <t>أحمد حاتم محمود إبراهيم</t>
  </si>
  <si>
    <t>أحمد سامى جودة حسن</t>
  </si>
  <si>
    <t>أحمد سعد عبد الباسط السيد</t>
  </si>
  <si>
    <t>أحمد عبد اللطيف أحمد عبد المعبود</t>
  </si>
  <si>
    <t>أحمد على آدم على</t>
  </si>
  <si>
    <t>أحمد قناوى بخيت أحمد</t>
  </si>
  <si>
    <t>أحمد كرم محمد كمال الجمالى</t>
  </si>
  <si>
    <t>أحمد محمد إبراهيم محمد إمام</t>
  </si>
  <si>
    <t>أحمد محمد السيد أبو زيد</t>
  </si>
  <si>
    <t>أحمد محمد عطيه محمد أحمد</t>
  </si>
  <si>
    <t>أحمد محمود سيد إبراهيم</t>
  </si>
  <si>
    <t>أحمد محمد مصطفى السيد كرم</t>
  </si>
  <si>
    <t>أدهم مصطفى عطيه محمد شراقى</t>
  </si>
  <si>
    <t>أسامه محمد محمد خضر محمود</t>
  </si>
  <si>
    <t>إسراء إبراهيم زيد أبو زيان</t>
  </si>
  <si>
    <t>أسلام محمود محمود حسن لاشين</t>
  </si>
  <si>
    <t>أسماء أحمد محمد على</t>
  </si>
  <si>
    <t>أسماء إسماعيل طه سالم</t>
  </si>
  <si>
    <t>أسماء حسن حسن حال</t>
  </si>
  <si>
    <t>أسماء علاء الدين مصطفى ليمونة</t>
  </si>
  <si>
    <t>أسماء محمد أحمد عبد الرحمن أحمد</t>
  </si>
  <si>
    <t xml:space="preserve">أسماء هانى جلال محمد عامر </t>
  </si>
  <si>
    <t>السيد ثروت محمد الصادق</t>
  </si>
  <si>
    <t>الاء أحمد هشام مصطفى يحيى فهمى عبدالله</t>
  </si>
  <si>
    <t>الاء سامح محمد طاهر يونس</t>
  </si>
  <si>
    <t>أمانى السيد محمد جمال السيد</t>
  </si>
  <si>
    <t>أمل هشام عبد الاخر قبيصى</t>
  </si>
  <si>
    <t>أمنيه رأفت سيد محمود</t>
  </si>
  <si>
    <t>أميرة فايز عبد العاطى القمحاوى</t>
  </si>
  <si>
    <t>أميرة يسرى عبد الباسط عثمان</t>
  </si>
  <si>
    <t>أيه أحمد محمد إسماعيل</t>
  </si>
  <si>
    <t>أيه أسامه بركات محمد</t>
  </si>
  <si>
    <t>أيه حسين عبد الواحد عبد الواحد</t>
  </si>
  <si>
    <t>ايه سليمان سيد عبد العزيز</t>
  </si>
  <si>
    <t>أيه عبد الحميد محمود عبد الحميد</t>
  </si>
  <si>
    <t>أيه عثمان أحمد حمدى</t>
  </si>
  <si>
    <t>أيه فوزى عبد المجيد حسن</t>
  </si>
  <si>
    <t>أيه محمد أحمد شبل</t>
  </si>
  <si>
    <t>أيه محمد مصطفى يوسف الصول</t>
  </si>
  <si>
    <t>أيه ناصر محمود محمد</t>
  </si>
  <si>
    <t>أيمان سامى عبد العزيز أمام</t>
  </si>
  <si>
    <t>إيمان مصطفى عبد اللطيف أبو المكارم</t>
  </si>
  <si>
    <t>إيمان يحيى إبراهيم حريز</t>
  </si>
  <si>
    <t>إيناس رجب سيد رجب</t>
  </si>
  <si>
    <t>إيناس مصطفى على بخيت</t>
  </si>
  <si>
    <t>باسم رمضان سعيد أحمد</t>
  </si>
  <si>
    <t>بسمه عبد العزيز جاويش محمود محمد</t>
  </si>
  <si>
    <t>بيتر فيكتور ميلاد فرحات</t>
  </si>
  <si>
    <t>جهاد أشرف محمد عبد الرازق الملاح</t>
  </si>
  <si>
    <t>حازم أشرف حسن بكر</t>
  </si>
  <si>
    <t>حازم خالد محمود أحمد السقا</t>
  </si>
  <si>
    <t>حسن محمد إبراهيم عمر غنيم</t>
  </si>
  <si>
    <t>حمدى محمد محمد محمد</t>
  </si>
  <si>
    <t>حمدى وجدى محمد أحمد زغلول</t>
  </si>
  <si>
    <t>خالد محمد فؤاد محمد على</t>
  </si>
  <si>
    <t>خلود السيد عبدالله البلاوى</t>
  </si>
  <si>
    <t>داليا زهير أحمد الشيخ على</t>
  </si>
  <si>
    <t>دعاء أشرف إبراهيم على مقبل</t>
  </si>
  <si>
    <t>دعاء محمد نجيب صلاح بيومى</t>
  </si>
  <si>
    <t>دينا رأفت محمد إبراهيم الدبيس</t>
  </si>
  <si>
    <t>رانيا طارق عبد البصير مهدى</t>
  </si>
  <si>
    <t>رحاب رياض حسن مطره</t>
  </si>
  <si>
    <t>رحاب مجدى محمد عبد الرازق</t>
  </si>
  <si>
    <t xml:space="preserve">رحمه فتحى محمد السيد على </t>
  </si>
  <si>
    <t>رضوان رضوان محمد شادى</t>
  </si>
  <si>
    <t>رضوى ربيع عبد الحميد محمد الصبروت ( الفيوم)</t>
  </si>
  <si>
    <t>رنا علاء الدين عامر صقر</t>
  </si>
  <si>
    <t xml:space="preserve">رنيم كمال حبيب سلامه </t>
  </si>
  <si>
    <t>ساره عنتر عبد الموجود حجاب</t>
  </si>
  <si>
    <t>ساميه محمود عبد الحميد القط</t>
  </si>
  <si>
    <t>سحر أحمد جمعه طوسون</t>
  </si>
  <si>
    <t>سعاد المتولى أحمد عبد الرؤوف</t>
  </si>
  <si>
    <t>سعيد عطيه أحمد عبد الغفار</t>
  </si>
  <si>
    <t>سلمى عبد الرؤوف إبراهيم محمد متولى</t>
  </si>
  <si>
    <t>سلوى محمد نبيه أحمد حسنين</t>
  </si>
  <si>
    <t xml:space="preserve">سمر عبد التواب عبد الظاهر </t>
  </si>
  <si>
    <t>سمر مصطفى عبد المجيد محمد خضر</t>
  </si>
  <si>
    <t>سميه صلاح سيد محمد الدالى</t>
  </si>
  <si>
    <t>سهام كمال على سالم</t>
  </si>
  <si>
    <t xml:space="preserve">شروق عبد الحميد عبد الفتاح </t>
  </si>
  <si>
    <t xml:space="preserve">شريف حسنى صادق محمد عبد الدايم </t>
  </si>
  <si>
    <t>شريف فرج عبد السميع سيد</t>
  </si>
  <si>
    <t>شيماء أبو العزم حسن خليفه</t>
  </si>
  <si>
    <t>شيماء أحمد أحمد محمد</t>
  </si>
  <si>
    <t>شيماء حسن محمود محمد</t>
  </si>
  <si>
    <t>شيماء صبحى محمد غانم</t>
  </si>
  <si>
    <t xml:space="preserve">شيماء مجدى محمد أبو أحمد </t>
  </si>
  <si>
    <t>شيماء محمد إبراهيم مبارك</t>
  </si>
  <si>
    <t xml:space="preserve">صابرين راضى السيد اسماعيل   ( فيوم ) </t>
  </si>
  <si>
    <t>صديق حامد إبراهيم عطيه</t>
  </si>
  <si>
    <t>صلاح عبد الناصر جابر بخيت</t>
  </si>
  <si>
    <t>صلاح محمود عباس مناضى</t>
  </si>
  <si>
    <t>طارق عبدالله محمد جعفر</t>
  </si>
  <si>
    <t>عادل صلاح عبد الوهاب عبد الرازق</t>
  </si>
  <si>
    <t>عبد الرحمن إبراهيم السيد عبد العال</t>
  </si>
  <si>
    <t>عبد العليم مبروك عبد الناصر عويس</t>
  </si>
  <si>
    <t>عبدالله فكرى مصطفى محمد المزين</t>
  </si>
  <si>
    <t xml:space="preserve">عبد الله محمد حسن محمد </t>
  </si>
  <si>
    <t xml:space="preserve">عبير محمد مسعد سليمان </t>
  </si>
  <si>
    <t>على حسن عبد الناصر عثمان</t>
  </si>
  <si>
    <t>على محمد صالح أحمد</t>
  </si>
  <si>
    <t>علاء رجب أبو العلا محمد</t>
  </si>
  <si>
    <t>عماد رشاد محمد أحمد</t>
  </si>
  <si>
    <t>عماد مجدى حسن عطية</t>
  </si>
  <si>
    <t>عمرو ممدوح مختار مجاهد هلال</t>
  </si>
  <si>
    <t>علا خالد محمد حسن</t>
  </si>
  <si>
    <t>علا مصطفى محمد أنور محمد مسعود</t>
  </si>
  <si>
    <t xml:space="preserve">علاء محمود إبراهيم حسن </t>
  </si>
  <si>
    <t xml:space="preserve">فاطمه محمد حسين عبد العزيز </t>
  </si>
  <si>
    <t>فاطمه مصطفى محمد مصطفى</t>
  </si>
  <si>
    <t>فردوس محمد عبد السلام عبد المجيد</t>
  </si>
  <si>
    <t>ماريهام الفى شفيق اسكندر</t>
  </si>
  <si>
    <t>مايكل داود رشدى كيرلس</t>
  </si>
  <si>
    <t>محمد إبراهيم سيد سليمان</t>
  </si>
  <si>
    <t>محمد أحمد اسماعيل أحمد عبده</t>
  </si>
  <si>
    <t>محمد أحمد معوض محمود</t>
  </si>
  <si>
    <t>محمد حسن عبد الكريم عبد الرحمن</t>
  </si>
  <si>
    <t>محمد خالد رمضان عبدالله</t>
  </si>
  <si>
    <t>محمد رأفت محمد السيد حسن صلاح</t>
  </si>
  <si>
    <t>محمد ربيع عبد العال الكومى</t>
  </si>
  <si>
    <t>محمد ربيع عزات عبد المحسن</t>
  </si>
  <si>
    <t>محمد رمضان السيد ابو حبيب</t>
  </si>
  <si>
    <t>محمد عبد الشافى محمد الغريب</t>
  </si>
  <si>
    <t>محمد عبد الغنى إبراهيم المحمدى</t>
  </si>
  <si>
    <t>محمد عدلى السيد حسن محمد</t>
  </si>
  <si>
    <t>محمد على إبراهيم على</t>
  </si>
  <si>
    <t>محمد مصلح إبراهيم على</t>
  </si>
  <si>
    <t>محمد نبيل أسعد طه</t>
  </si>
  <si>
    <t>محمود إبراهيم الشرنوبى العتر</t>
  </si>
  <si>
    <t>محمود أبو السعود محمد أحمد</t>
  </si>
  <si>
    <t>محمود السيد حسنين دسوقى</t>
  </si>
  <si>
    <t>محمود عزت على حامد</t>
  </si>
  <si>
    <t>محمود صلاح أحمد العدوى</t>
  </si>
  <si>
    <t>محمود محمد سعد الدين عبد الحكيم</t>
  </si>
  <si>
    <t>محمود ناصر الدين محمد سيف الدين</t>
  </si>
  <si>
    <t>مروه أحمد عبد الفتاح محمد</t>
  </si>
  <si>
    <t>مروه محمد أحمد محمد</t>
  </si>
  <si>
    <t>مروه نبيل عرفه محمد</t>
  </si>
  <si>
    <t>مريم شحاته إبراهيم شحاته موسى</t>
  </si>
  <si>
    <t>مصطفى أكرم مصطفى عطا</t>
  </si>
  <si>
    <t>مصطفى حسين أحمد مراد</t>
  </si>
  <si>
    <t>مصطفى لطفى مصطفى محمد</t>
  </si>
  <si>
    <t>مصطفى محمد عبد الحميد محمد فرج</t>
  </si>
  <si>
    <t>منه الله مصطفى كمال الغتمى</t>
  </si>
  <si>
    <t>منى عبد المنعم محمود عبد الجواد</t>
  </si>
  <si>
    <t>منى محمد كامل عبد الرحمن</t>
  </si>
  <si>
    <t>مهدى السيد مهدى عبد الهادى    ( الفيوم)</t>
  </si>
  <si>
    <t>ناردين نسيم لطيف سمعان</t>
  </si>
  <si>
    <t xml:space="preserve">نانسى معوض سليمان ميخائيل     ( فيوم ) </t>
  </si>
  <si>
    <t>نجلاء خالد محمد سالم</t>
  </si>
  <si>
    <t>نجلاء سعيد شاكر نصر الدين</t>
  </si>
  <si>
    <t>نجوى راعى عبده صبيح</t>
  </si>
  <si>
    <t>ندا سيد سعيد عشرى</t>
  </si>
  <si>
    <t>ندى عبد الحليم محمد منصور</t>
  </si>
  <si>
    <t>ندى عمر عبد المقصود على</t>
  </si>
  <si>
    <t>ندى نظمى محمد بهجت شعلان</t>
  </si>
  <si>
    <t>نها جمال عزيز شلبى</t>
  </si>
  <si>
    <t>نها ممدوح المتولى عسل</t>
  </si>
  <si>
    <t>نهال سعد فتوح منصور عزازى</t>
  </si>
  <si>
    <t>نهى بدر محمود محمد بدر</t>
  </si>
  <si>
    <t>نهى معتز أحمد إبراهيم</t>
  </si>
  <si>
    <t>نورا صابر إبراهيم عطيه</t>
  </si>
  <si>
    <t>نوران شعبان أحمد صالح</t>
  </si>
  <si>
    <t>نوران محمد رؤوف شحاته أحمد</t>
  </si>
  <si>
    <t>هاجر وجيه أحمد محمد</t>
  </si>
  <si>
    <t>هايدى نجيب حامد عطية المحلاوي</t>
  </si>
  <si>
    <t>هايدى نسيم أمين واصف</t>
  </si>
  <si>
    <t>هبه عصمت على عبد العظيم</t>
  </si>
  <si>
    <t>هبه فتحى حسين على حسن</t>
  </si>
  <si>
    <t>هبه محمد أحمد حمزه</t>
  </si>
  <si>
    <t>هبه محمد حسين أحمد عاكف</t>
  </si>
  <si>
    <t>هدير محمد أحمد محمد عبد الحليم</t>
  </si>
  <si>
    <t>هيلجا عصام الفى عبد الملاك</t>
  </si>
  <si>
    <t>ولاء أسامه كمال محمود منصور</t>
  </si>
  <si>
    <t>ولاء عادل أحمد سلطان</t>
  </si>
  <si>
    <t>وئام السيد محمد</t>
  </si>
  <si>
    <t>وليد محمد مرسى حنفى</t>
  </si>
  <si>
    <t>ياسر هلال السيد عبد الرازق</t>
  </si>
  <si>
    <t>ياسمين أحمد عيد أحمد</t>
  </si>
  <si>
    <t>ياسمين زيدان عبد الصادق زيدان خليل</t>
  </si>
  <si>
    <t>ياسمين عبد الفتاح حسين على سالم</t>
  </si>
  <si>
    <t>يوسف شعبان عطيه سيد</t>
  </si>
  <si>
    <t>الباقون للإعادة</t>
  </si>
  <si>
    <t>السيد السيد عبد الحسيب بيومي</t>
  </si>
  <si>
    <t>كيرلس عادل نجيب وهبه</t>
  </si>
  <si>
    <t>ليلى عبد السيد أبو الحسن أحمد السيد</t>
  </si>
  <si>
    <t xml:space="preserve">من الخارج فرصة أولى </t>
  </si>
  <si>
    <t>أحمد شعبان محمد أحمد</t>
  </si>
  <si>
    <t>محمد مصطفى عبد الخالق عبد الحميد</t>
  </si>
  <si>
    <t xml:space="preserve">من الخارج فرصة ثانيه </t>
  </si>
  <si>
    <t>أسامه محمد أحمد خليفه</t>
  </si>
  <si>
    <t xml:space="preserve">أسامه محمد محمد أحمد </t>
  </si>
  <si>
    <t xml:space="preserve">من الخارج فرصة ثالثه </t>
  </si>
  <si>
    <t>هبه محمد السيد أبو عريش</t>
  </si>
  <si>
    <t>(كتبه : وائل محمد)</t>
  </si>
  <si>
    <t>جيد</t>
  </si>
  <si>
    <t>مقبول</t>
  </si>
  <si>
    <t>ممتاز</t>
  </si>
  <si>
    <t>جيد جداً</t>
  </si>
  <si>
    <t>فنون اسلامية  10+ قراءات فى ترميم الاثار/2  0</t>
  </si>
  <si>
    <t>فنون اسلامية   12+ قراءات اثرية/2      12</t>
  </si>
  <si>
    <t>كيمياء وطبيعيه    8+ فنون اسلامية     10</t>
  </si>
  <si>
    <t>كيمياء وطبيعيه  6+ قراءات فى ترميم الاثار   10</t>
  </si>
  <si>
    <t>جيد جدا</t>
  </si>
  <si>
    <t>فنون اسلامية    6</t>
  </si>
  <si>
    <t>علاج وصيانة المخطوطات  10+ تكنولوجيا المواد/2 12</t>
  </si>
  <si>
    <t>قراءات فى ترميم الاثار    12+ لغه اوربيه /2    10</t>
  </si>
  <si>
    <t xml:space="preserve">جيد </t>
  </si>
  <si>
    <t>فنون اسلامية   10+ ترميم معمارى ( اثار مصرية)  11</t>
  </si>
  <si>
    <t>فنون اسلامية   10+ تكنولوجيا المواد/2   11</t>
  </si>
  <si>
    <t>كيمياء وطبيعيه   10+ تكنولوجيا المواد/2    12</t>
  </si>
  <si>
    <t>ترميم وصيانة المبانى/2    0</t>
  </si>
  <si>
    <t>ترميم معمارى ( اثار اسلامية)  10+ تكنولوجيا المواد/2  11</t>
  </si>
  <si>
    <t>فنون اسلامية    12+ قراءات فى ترميم الاثار /2  0</t>
  </si>
  <si>
    <t>تكنولوجيا المواد    1+ علم الحفائر والمتاحف  1</t>
  </si>
  <si>
    <t>فنون اسلامية   12+ ترميم معمارى ( اثار اسلامية)   12</t>
  </si>
  <si>
    <t>قراءات اثرية/2    10</t>
  </si>
  <si>
    <t>كيمياء وطبيعيه   10+ فنون اسلامية    12</t>
  </si>
  <si>
    <t>قراءات فى ترميم الاثار  10+ قراءات فى ترميم الاثار/2  3</t>
  </si>
  <si>
    <t>أعمال السنة     0</t>
  </si>
  <si>
    <t>كيمياء وطبيعيه   8+ قراءات فى ترميم الاثار    7</t>
  </si>
  <si>
    <t>مساحه ورسم معمارى /2   8</t>
  </si>
  <si>
    <t>فنون اسلامية 11 + تكنولوجيا المواد/2     0</t>
  </si>
  <si>
    <t>علاج وصيانة المخطوطات  10+ فنون اسلامية    10</t>
  </si>
  <si>
    <t>اعمال السنة   10</t>
  </si>
  <si>
    <t>قراءات فى ترميم الاثار/2     1</t>
  </si>
  <si>
    <t>كيمياء وطبيعيه   7+ اعمال السنة/2    5</t>
  </si>
  <si>
    <t>لغه اوربيه حديثة   0+  لغه اوربيه حديثة/1    0</t>
  </si>
  <si>
    <t>كيمياء وطبيعيه  0+ قراءات فى ترميم الاثار   0</t>
  </si>
</sst>
</file>

<file path=xl/styles.xml><?xml version="1.0" encoding="utf-8"?>
<styleSheet xmlns="http://schemas.openxmlformats.org/spreadsheetml/2006/main">
  <numFmts count="2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&quot;Yes&quot;;&quot;Yes&quot;;&quot;No&quot;"/>
    <numFmt numFmtId="183" formatCode="&quot;On&quot;;&quot;On&quot;;&quot;Off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Monotype Koufi"/>
      <family val="0"/>
    </font>
    <font>
      <sz val="11"/>
      <name val="Monotype Koufi"/>
      <family val="0"/>
    </font>
    <font>
      <b/>
      <sz val="16"/>
      <name val="Monotype Koufi"/>
      <family val="0"/>
    </font>
    <font>
      <sz val="10"/>
      <name val="Monotype Koufi"/>
      <family val="0"/>
    </font>
    <font>
      <b/>
      <sz val="15"/>
      <name val="Arial"/>
      <family val="2"/>
    </font>
    <font>
      <b/>
      <sz val="15"/>
      <name val="Monotype Koufi"/>
      <family val="0"/>
    </font>
    <font>
      <sz val="14"/>
      <name val="Monotype Koufi"/>
      <family val="0"/>
    </font>
    <font>
      <b/>
      <sz val="14"/>
      <name val="Traditional Arabic"/>
      <family val="1"/>
    </font>
    <font>
      <b/>
      <sz val="14"/>
      <name val="Simplified Arabic"/>
      <family val="1"/>
    </font>
    <font>
      <b/>
      <sz val="14"/>
      <name val="Monotype Koufi"/>
      <family val="0"/>
    </font>
    <font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 readingOrder="2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180"/>
    </xf>
    <xf numFmtId="0" fontId="4" fillId="0" borderId="11" xfId="0" applyFont="1" applyBorder="1" applyAlignment="1">
      <alignment horizontal="center" vertical="center" textRotation="180" readingOrder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180" readingOrder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textRotation="180"/>
    </xf>
    <xf numFmtId="0" fontId="10" fillId="0" borderId="15" xfId="0" applyFont="1" applyBorder="1" applyAlignment="1">
      <alignment horizontal="center" vertical="top" wrapText="1" readingOrder="2"/>
    </xf>
    <xf numFmtId="0" fontId="10" fillId="0" borderId="16" xfId="0" applyFont="1" applyBorder="1" applyAlignment="1">
      <alignment horizontal="center" vertical="top" wrapText="1" readingOrder="2"/>
    </xf>
    <xf numFmtId="0" fontId="10" fillId="0" borderId="17" xfId="0" applyFont="1" applyBorder="1" applyAlignment="1">
      <alignment horizontal="center" vertical="top" wrapText="1" readingOrder="2"/>
    </xf>
    <xf numFmtId="0" fontId="10" fillId="0" borderId="18" xfId="0" applyFont="1" applyBorder="1" applyAlignment="1">
      <alignment horizontal="center" vertical="top" wrapText="1" readingOrder="2"/>
    </xf>
    <xf numFmtId="0" fontId="10" fillId="0" borderId="19" xfId="0" applyFont="1" applyBorder="1" applyAlignment="1">
      <alignment horizontal="center" vertical="top" wrapText="1" readingOrder="2"/>
    </xf>
    <xf numFmtId="0" fontId="10" fillId="0" borderId="20" xfId="0" applyFont="1" applyBorder="1" applyAlignment="1">
      <alignment horizontal="center" vertical="top" wrapText="1" readingOrder="2"/>
    </xf>
    <xf numFmtId="0" fontId="10" fillId="0" borderId="21" xfId="0" applyFont="1" applyBorder="1" applyAlignment="1">
      <alignment horizontal="center" vertical="top" wrapText="1" readingOrder="2"/>
    </xf>
    <xf numFmtId="0" fontId="10" fillId="0" borderId="22" xfId="0" applyFont="1" applyBorder="1" applyAlignment="1">
      <alignment horizontal="center" vertical="top" wrapText="1" readingOrder="2"/>
    </xf>
    <xf numFmtId="0" fontId="10" fillId="0" borderId="23" xfId="0" applyFont="1" applyBorder="1" applyAlignment="1">
      <alignment horizontal="center" vertical="top" wrapText="1" readingOrder="2"/>
    </xf>
    <xf numFmtId="0" fontId="10" fillId="0" borderId="18" xfId="0" applyFont="1" applyFill="1" applyBorder="1" applyAlignment="1">
      <alignment horizontal="center" vertical="top" wrapText="1" readingOrder="2"/>
    </xf>
    <xf numFmtId="0" fontId="10" fillId="0" borderId="19" xfId="0" applyFont="1" applyFill="1" applyBorder="1" applyAlignment="1">
      <alignment horizontal="center" vertical="top" wrapText="1" readingOrder="2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top" wrapText="1" readingOrder="2"/>
    </xf>
    <xf numFmtId="0" fontId="10" fillId="0" borderId="26" xfId="0" applyFont="1" applyBorder="1" applyAlignment="1">
      <alignment horizontal="center" vertical="top" wrapText="1" readingOrder="2"/>
    </xf>
    <xf numFmtId="0" fontId="10" fillId="0" borderId="27" xfId="0" applyFont="1" applyBorder="1" applyAlignment="1">
      <alignment horizontal="center" vertical="top" wrapText="1" readingOrder="2"/>
    </xf>
    <xf numFmtId="0" fontId="10" fillId="0" borderId="25" xfId="0" applyFont="1" applyBorder="1" applyAlignment="1">
      <alignment horizontal="center" wrapText="1" readingOrder="2"/>
    </xf>
    <xf numFmtId="0" fontId="10" fillId="0" borderId="26" xfId="0" applyFont="1" applyBorder="1" applyAlignment="1">
      <alignment horizontal="center" wrapText="1" readingOrder="2"/>
    </xf>
    <xf numFmtId="0" fontId="10" fillId="0" borderId="27" xfId="0" applyFont="1" applyBorder="1" applyAlignment="1">
      <alignment horizontal="center" wrapText="1" readingOrder="2"/>
    </xf>
    <xf numFmtId="0" fontId="11" fillId="0" borderId="26" xfId="0" applyFont="1" applyBorder="1" applyAlignment="1">
      <alignment horizontal="center" wrapText="1" readingOrder="2"/>
    </xf>
    <xf numFmtId="0" fontId="11" fillId="0" borderId="27" xfId="0" applyFont="1" applyBorder="1" applyAlignment="1">
      <alignment horizontal="center" wrapText="1" readingOrder="2"/>
    </xf>
    <xf numFmtId="0" fontId="10" fillId="0" borderId="25" xfId="0" applyFont="1" applyBorder="1" applyAlignment="1">
      <alignment horizontal="justify" wrapText="1" readingOrder="2"/>
    </xf>
    <xf numFmtId="0" fontId="10" fillId="0" borderId="26" xfId="0" applyFont="1" applyBorder="1" applyAlignment="1">
      <alignment horizontal="justify" wrapText="1" readingOrder="2"/>
    </xf>
    <xf numFmtId="0" fontId="10" fillId="0" borderId="26" xfId="0" applyFont="1" applyBorder="1" applyAlignment="1">
      <alignment horizontal="justify" vertical="top" wrapText="1" readingOrder="2"/>
    </xf>
    <xf numFmtId="0" fontId="10" fillId="0" borderId="26" xfId="0" applyFont="1" applyBorder="1" applyAlignment="1">
      <alignment horizontal="right" wrapText="1" readingOrder="2"/>
    </xf>
    <xf numFmtId="0" fontId="10" fillId="0" borderId="27" xfId="0" applyFont="1" applyBorder="1" applyAlignment="1">
      <alignment horizontal="justify" wrapText="1" readingOrder="2"/>
    </xf>
    <xf numFmtId="0" fontId="10" fillId="0" borderId="26" xfId="0" applyFont="1" applyBorder="1" applyAlignment="1">
      <alignment horizontal="right" vertical="top" wrapText="1" readingOrder="2"/>
    </xf>
    <xf numFmtId="0" fontId="12" fillId="33" borderId="26" xfId="0" applyFont="1" applyFill="1" applyBorder="1" applyAlignment="1">
      <alignment horizontal="center" wrapText="1" readingOrder="2"/>
    </xf>
    <xf numFmtId="0" fontId="10" fillId="0" borderId="27" xfId="0" applyFont="1" applyBorder="1" applyAlignment="1">
      <alignment horizontal="right" vertical="top" wrapText="1" readingOrder="2"/>
    </xf>
    <xf numFmtId="0" fontId="10" fillId="0" borderId="28" xfId="0" applyFont="1" applyBorder="1" applyAlignment="1">
      <alignment horizontal="center" wrapText="1" readingOrder="2"/>
    </xf>
    <xf numFmtId="0" fontId="10" fillId="0" borderId="29" xfId="0" applyFont="1" applyBorder="1" applyAlignment="1">
      <alignment horizontal="center" wrapText="1" readingOrder="2"/>
    </xf>
    <xf numFmtId="0" fontId="10" fillId="0" borderId="30" xfId="0" applyFont="1" applyBorder="1" applyAlignment="1">
      <alignment horizontal="center" wrapText="1" readingOrder="2"/>
    </xf>
    <xf numFmtId="0" fontId="10" fillId="0" borderId="19" xfId="0" applyFont="1" applyBorder="1" applyAlignment="1">
      <alignment horizontal="justify" wrapText="1" readingOrder="2"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justify" vertical="top" wrapText="1" readingOrder="2"/>
    </xf>
    <xf numFmtId="0" fontId="10" fillId="0" borderId="19" xfId="0" applyFont="1" applyBorder="1" applyAlignment="1">
      <alignment horizontal="right" wrapText="1" readingOrder="2"/>
    </xf>
    <xf numFmtId="0" fontId="10" fillId="0" borderId="19" xfId="0" applyFont="1" applyBorder="1" applyAlignment="1">
      <alignment horizontal="right" vertical="top" wrapText="1" readingOrder="2"/>
    </xf>
    <xf numFmtId="0" fontId="10" fillId="0" borderId="19" xfId="0" applyFont="1" applyBorder="1" applyAlignment="1">
      <alignment horizontal="center" wrapText="1" readingOrder="2"/>
    </xf>
    <xf numFmtId="0" fontId="11" fillId="0" borderId="19" xfId="0" applyFont="1" applyBorder="1" applyAlignment="1">
      <alignment horizontal="center" wrapText="1" readingOrder="2"/>
    </xf>
    <xf numFmtId="0" fontId="12" fillId="33" borderId="19" xfId="0" applyFont="1" applyFill="1" applyBorder="1" applyAlignment="1">
      <alignment horizont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438150</xdr:colOff>
      <xdr:row>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rightToLeft="1" tabSelected="1" zoomScale="85" zoomScaleNormal="85" zoomScalePageLayoutView="0" workbookViewId="0" topLeftCell="B1">
      <selection activeCell="S5" sqref="S5:U29"/>
    </sheetView>
  </sheetViews>
  <sheetFormatPr defaultColWidth="9.140625" defaultRowHeight="12.75"/>
  <cols>
    <col min="1" max="1" width="10.140625" style="2" customWidth="1"/>
    <col min="2" max="2" width="34.57421875" style="2" customWidth="1"/>
    <col min="3" max="14" width="5.7109375" style="2" customWidth="1"/>
    <col min="15" max="15" width="7.7109375" style="2" customWidth="1"/>
    <col min="16" max="16" width="5.8515625" style="2" customWidth="1"/>
    <col min="17" max="18" width="5.7109375" style="2" customWidth="1"/>
    <col min="19" max="19" width="8.00390625" style="2" customWidth="1"/>
    <col min="20" max="20" width="9.421875" style="2" customWidth="1"/>
    <col min="21" max="21" width="9.140625" style="2" customWidth="1"/>
    <col min="22" max="22" width="40.57421875" style="2" customWidth="1"/>
    <col min="23" max="16384" width="9.140625" style="2" customWidth="1"/>
  </cols>
  <sheetData>
    <row r="1" s="1" customFormat="1" ht="15">
      <c r="A1" s="6"/>
    </row>
    <row r="2" spans="1:9" ht="20.25">
      <c r="A2" s="8" t="s">
        <v>23</v>
      </c>
      <c r="I2" s="7" t="s">
        <v>27</v>
      </c>
    </row>
    <row r="3" spans="1:22" ht="21" thickBot="1">
      <c r="A3" s="3"/>
      <c r="B3" s="3"/>
      <c r="C3" s="3"/>
      <c r="D3" s="3"/>
      <c r="E3" s="3"/>
      <c r="F3" s="3"/>
      <c r="G3" s="3"/>
      <c r="H3" s="3"/>
      <c r="I3" s="31" t="s">
        <v>33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 t="s">
        <v>231</v>
      </c>
    </row>
    <row r="4" spans="1:22" ht="134.25" thickBot="1" thickTop="1">
      <c r="A4" s="33" t="s">
        <v>0</v>
      </c>
      <c r="B4" s="33" t="s">
        <v>1</v>
      </c>
      <c r="C4" s="19" t="s">
        <v>19</v>
      </c>
      <c r="D4" s="13" t="s">
        <v>31</v>
      </c>
      <c r="E4" s="13" t="s">
        <v>24</v>
      </c>
      <c r="F4" s="12" t="s">
        <v>17</v>
      </c>
      <c r="G4" s="12" t="s">
        <v>26</v>
      </c>
      <c r="H4" s="13" t="s">
        <v>20</v>
      </c>
      <c r="I4" s="13" t="s">
        <v>32</v>
      </c>
      <c r="J4" s="13" t="s">
        <v>21</v>
      </c>
      <c r="K4" s="13" t="s">
        <v>22</v>
      </c>
      <c r="L4" s="12" t="s">
        <v>25</v>
      </c>
      <c r="M4" s="12" t="s">
        <v>18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13</v>
      </c>
      <c r="U4" s="15" t="s">
        <v>16</v>
      </c>
      <c r="V4" s="14" t="s">
        <v>2</v>
      </c>
    </row>
    <row r="5" spans="1:22" s="16" customFormat="1" ht="21.75" customHeight="1" thickTop="1">
      <c r="A5" s="34">
        <v>4801</v>
      </c>
      <c r="B5" s="42" t="s">
        <v>34</v>
      </c>
      <c r="C5" s="20">
        <v>17</v>
      </c>
      <c r="D5" s="21">
        <v>16</v>
      </c>
      <c r="E5" s="21">
        <v>19</v>
      </c>
      <c r="F5" s="21">
        <v>12</v>
      </c>
      <c r="G5" s="21">
        <v>14</v>
      </c>
      <c r="H5" s="21">
        <v>19</v>
      </c>
      <c r="I5" s="21">
        <v>14</v>
      </c>
      <c r="J5" s="21">
        <v>16</v>
      </c>
      <c r="K5" s="21">
        <v>18</v>
      </c>
      <c r="L5" s="21">
        <v>13</v>
      </c>
      <c r="M5" s="21">
        <v>15</v>
      </c>
      <c r="N5" s="21">
        <f>SUM(C5:M5)</f>
        <v>173</v>
      </c>
      <c r="O5" s="21" t="s">
        <v>232</v>
      </c>
      <c r="P5" s="21">
        <v>189</v>
      </c>
      <c r="Q5" s="21">
        <v>197</v>
      </c>
      <c r="R5" s="21">
        <v>123</v>
      </c>
      <c r="S5" s="21">
        <f>SUM(N5,P5:R5)</f>
        <v>682</v>
      </c>
      <c r="T5" s="21">
        <v>68.2</v>
      </c>
      <c r="U5" s="22" t="s">
        <v>232</v>
      </c>
      <c r="V5" s="50"/>
    </row>
    <row r="6" spans="1:22" s="16" customFormat="1" ht="21.75" customHeight="1">
      <c r="A6" s="35">
        <v>4802</v>
      </c>
      <c r="B6" s="43" t="s">
        <v>35</v>
      </c>
      <c r="C6" s="23">
        <v>18</v>
      </c>
      <c r="D6" s="24">
        <v>14</v>
      </c>
      <c r="E6" s="24">
        <v>15</v>
      </c>
      <c r="F6" s="24">
        <v>13</v>
      </c>
      <c r="G6" s="24">
        <v>14</v>
      </c>
      <c r="H6" s="24">
        <v>18</v>
      </c>
      <c r="I6" s="24">
        <v>13</v>
      </c>
      <c r="J6" s="24">
        <v>14</v>
      </c>
      <c r="K6" s="24">
        <v>18</v>
      </c>
      <c r="L6" s="24">
        <v>13</v>
      </c>
      <c r="M6" s="24">
        <v>17</v>
      </c>
      <c r="N6" s="21">
        <f>SUM(C6:M6)</f>
        <v>167</v>
      </c>
      <c r="O6" s="21" t="s">
        <v>232</v>
      </c>
      <c r="P6" s="24">
        <v>190</v>
      </c>
      <c r="Q6" s="24">
        <v>202</v>
      </c>
      <c r="R6" s="24">
        <v>144</v>
      </c>
      <c r="S6" s="21">
        <f>SUM(N6,P6:R6)</f>
        <v>703</v>
      </c>
      <c r="T6" s="24">
        <v>73.7</v>
      </c>
      <c r="U6" s="22" t="s">
        <v>232</v>
      </c>
      <c r="V6" s="51"/>
    </row>
    <row r="7" spans="1:22" s="16" customFormat="1" ht="21.75" customHeight="1">
      <c r="A7" s="35">
        <v>4803</v>
      </c>
      <c r="B7" s="43" t="s">
        <v>36</v>
      </c>
      <c r="C7" s="23">
        <v>13</v>
      </c>
      <c r="D7" s="24">
        <v>12</v>
      </c>
      <c r="E7" s="24">
        <v>18</v>
      </c>
      <c r="F7" s="24">
        <v>4</v>
      </c>
      <c r="G7" s="24">
        <v>14</v>
      </c>
      <c r="H7" s="24">
        <v>16</v>
      </c>
      <c r="I7" s="24">
        <v>16</v>
      </c>
      <c r="J7" s="24">
        <v>11</v>
      </c>
      <c r="K7" s="24">
        <v>14</v>
      </c>
      <c r="L7" s="24">
        <v>10</v>
      </c>
      <c r="M7" s="24">
        <v>14</v>
      </c>
      <c r="N7" s="21"/>
      <c r="O7" s="24"/>
      <c r="P7" s="24">
        <v>132</v>
      </c>
      <c r="Q7" s="24">
        <v>158</v>
      </c>
      <c r="R7" s="24">
        <v>124</v>
      </c>
      <c r="S7" s="21">
        <v>0</v>
      </c>
      <c r="T7" s="24">
        <v>0</v>
      </c>
      <c r="U7" s="25">
        <v>0</v>
      </c>
      <c r="V7" s="51" t="s">
        <v>236</v>
      </c>
    </row>
    <row r="8" spans="1:22" s="16" customFormat="1" ht="21.75" customHeight="1">
      <c r="A8" s="35">
        <v>4804</v>
      </c>
      <c r="B8" s="43" t="s">
        <v>37</v>
      </c>
      <c r="C8" s="23">
        <v>15</v>
      </c>
      <c r="D8" s="24">
        <v>12</v>
      </c>
      <c r="E8" s="24">
        <v>16</v>
      </c>
      <c r="F8" s="24">
        <v>10</v>
      </c>
      <c r="G8" s="24">
        <v>13</v>
      </c>
      <c r="H8" s="24">
        <v>15</v>
      </c>
      <c r="I8" s="24">
        <v>12</v>
      </c>
      <c r="J8" s="24">
        <v>11</v>
      </c>
      <c r="K8" s="24">
        <v>16</v>
      </c>
      <c r="L8" s="24">
        <v>10</v>
      </c>
      <c r="M8" s="24">
        <v>11</v>
      </c>
      <c r="N8" s="21">
        <f aca="true" t="shared" si="0" ref="N8:N15">SUM(C8:M8)</f>
        <v>141</v>
      </c>
      <c r="O8" s="24" t="s">
        <v>233</v>
      </c>
      <c r="P8" s="24">
        <v>155</v>
      </c>
      <c r="Q8" s="24">
        <v>164</v>
      </c>
      <c r="R8" s="24">
        <v>130</v>
      </c>
      <c r="S8" s="21">
        <f>SUM(N8,P8:R8)</f>
        <v>590</v>
      </c>
      <c r="T8" s="24">
        <v>61.4</v>
      </c>
      <c r="U8" s="25" t="s">
        <v>233</v>
      </c>
      <c r="V8" s="51" t="s">
        <v>237</v>
      </c>
    </row>
    <row r="9" spans="1:22" s="16" customFormat="1" ht="21.75" customHeight="1">
      <c r="A9" s="35">
        <v>4805</v>
      </c>
      <c r="B9" s="43" t="s">
        <v>38</v>
      </c>
      <c r="C9" s="23">
        <v>15</v>
      </c>
      <c r="D9" s="24">
        <v>12</v>
      </c>
      <c r="E9" s="24">
        <v>17</v>
      </c>
      <c r="F9" s="24">
        <v>11</v>
      </c>
      <c r="G9" s="24">
        <v>12</v>
      </c>
      <c r="H9" s="24">
        <v>16</v>
      </c>
      <c r="I9" s="24">
        <v>13</v>
      </c>
      <c r="J9" s="24">
        <v>14</v>
      </c>
      <c r="K9" s="24">
        <v>17</v>
      </c>
      <c r="L9" s="24">
        <v>17</v>
      </c>
      <c r="M9" s="24">
        <v>10</v>
      </c>
      <c r="N9" s="21">
        <f t="shared" si="0"/>
        <v>154</v>
      </c>
      <c r="O9" s="21" t="s">
        <v>232</v>
      </c>
      <c r="P9" s="24">
        <v>195</v>
      </c>
      <c r="Q9" s="24">
        <v>214</v>
      </c>
      <c r="R9" s="24">
        <v>159</v>
      </c>
      <c r="S9" s="21">
        <f>SUM(N9,P9:R9)</f>
        <v>722</v>
      </c>
      <c r="T9" s="24">
        <v>72.2</v>
      </c>
      <c r="U9" s="22" t="s">
        <v>232</v>
      </c>
      <c r="V9" s="51"/>
    </row>
    <row r="10" spans="1:22" s="16" customFormat="1" ht="21.75" customHeight="1">
      <c r="A10" s="35">
        <v>4806</v>
      </c>
      <c r="B10" s="44" t="s">
        <v>39</v>
      </c>
      <c r="C10" s="23">
        <v>15</v>
      </c>
      <c r="D10" s="24">
        <v>12</v>
      </c>
      <c r="E10" s="24">
        <v>18</v>
      </c>
      <c r="F10" s="24">
        <v>10</v>
      </c>
      <c r="G10" s="24">
        <v>13</v>
      </c>
      <c r="H10" s="24">
        <v>11</v>
      </c>
      <c r="I10" s="24">
        <v>15</v>
      </c>
      <c r="J10" s="24">
        <v>13</v>
      </c>
      <c r="K10" s="24">
        <v>14</v>
      </c>
      <c r="L10" s="24">
        <v>11</v>
      </c>
      <c r="M10" s="24">
        <v>17</v>
      </c>
      <c r="N10" s="21">
        <f t="shared" si="0"/>
        <v>149</v>
      </c>
      <c r="O10" s="21" t="s">
        <v>232</v>
      </c>
      <c r="P10" s="24">
        <v>146</v>
      </c>
      <c r="Q10" s="24">
        <v>174</v>
      </c>
      <c r="R10" s="24">
        <v>138</v>
      </c>
      <c r="S10" s="21">
        <f>SUM(N10,P10:R10)</f>
        <v>607</v>
      </c>
      <c r="T10" s="24">
        <v>60.7</v>
      </c>
      <c r="U10" s="25" t="s">
        <v>233</v>
      </c>
      <c r="V10" s="51"/>
    </row>
    <row r="11" spans="1:22" s="16" customFormat="1" ht="21.75" customHeight="1">
      <c r="A11" s="35">
        <v>4807</v>
      </c>
      <c r="B11" s="43" t="s">
        <v>40</v>
      </c>
      <c r="C11" s="23">
        <v>16</v>
      </c>
      <c r="D11" s="24">
        <v>16</v>
      </c>
      <c r="E11" s="24">
        <v>18</v>
      </c>
      <c r="F11" s="24">
        <v>15</v>
      </c>
      <c r="G11" s="24">
        <v>15</v>
      </c>
      <c r="H11" s="24">
        <v>19</v>
      </c>
      <c r="I11" s="24">
        <v>15</v>
      </c>
      <c r="J11" s="24">
        <v>14</v>
      </c>
      <c r="K11" s="24">
        <v>18</v>
      </c>
      <c r="L11" s="24">
        <v>11</v>
      </c>
      <c r="M11" s="24">
        <v>15</v>
      </c>
      <c r="N11" s="21">
        <f t="shared" si="0"/>
        <v>172</v>
      </c>
      <c r="O11" s="21" t="s">
        <v>232</v>
      </c>
      <c r="P11" s="24">
        <v>198</v>
      </c>
      <c r="Q11" s="24">
        <v>195</v>
      </c>
      <c r="R11" s="24">
        <v>136</v>
      </c>
      <c r="S11" s="21">
        <v>701</v>
      </c>
      <c r="T11" s="24">
        <v>70.1</v>
      </c>
      <c r="U11" s="22" t="s">
        <v>232</v>
      </c>
      <c r="V11" s="51"/>
    </row>
    <row r="12" spans="1:22" s="16" customFormat="1" ht="21.75" customHeight="1">
      <c r="A12" s="35">
        <v>4808</v>
      </c>
      <c r="B12" s="43" t="s">
        <v>41</v>
      </c>
      <c r="C12" s="23">
        <v>17</v>
      </c>
      <c r="D12" s="24">
        <v>15</v>
      </c>
      <c r="E12" s="24">
        <v>15</v>
      </c>
      <c r="F12" s="24">
        <v>10</v>
      </c>
      <c r="G12" s="24">
        <v>12</v>
      </c>
      <c r="H12" s="24">
        <v>15</v>
      </c>
      <c r="I12" s="24">
        <v>14</v>
      </c>
      <c r="J12" s="24">
        <v>12</v>
      </c>
      <c r="K12" s="24">
        <v>13</v>
      </c>
      <c r="L12" s="24">
        <v>14</v>
      </c>
      <c r="M12" s="24">
        <v>16</v>
      </c>
      <c r="N12" s="21">
        <f t="shared" si="0"/>
        <v>153</v>
      </c>
      <c r="O12" s="21" t="s">
        <v>232</v>
      </c>
      <c r="P12" s="24">
        <v>156</v>
      </c>
      <c r="Q12" s="24">
        <v>173</v>
      </c>
      <c r="R12" s="24">
        <v>145</v>
      </c>
      <c r="S12" s="21">
        <f aca="true" t="shared" si="1" ref="S12:S21">SUM(N12,P12:R12)</f>
        <v>627</v>
      </c>
      <c r="T12" s="24">
        <v>62.7</v>
      </c>
      <c r="U12" s="25" t="s">
        <v>233</v>
      </c>
      <c r="V12" s="51"/>
    </row>
    <row r="13" spans="1:22" s="16" customFormat="1" ht="21.75" customHeight="1">
      <c r="A13" s="35">
        <v>4809</v>
      </c>
      <c r="B13" s="43" t="s">
        <v>42</v>
      </c>
      <c r="C13" s="23">
        <v>14</v>
      </c>
      <c r="D13" s="24">
        <v>13</v>
      </c>
      <c r="E13" s="24">
        <v>16</v>
      </c>
      <c r="F13" s="24">
        <v>15</v>
      </c>
      <c r="G13" s="24">
        <v>12</v>
      </c>
      <c r="H13" s="24">
        <v>14</v>
      </c>
      <c r="I13" s="24">
        <v>14</v>
      </c>
      <c r="J13" s="24">
        <v>12</v>
      </c>
      <c r="K13" s="24">
        <v>16</v>
      </c>
      <c r="L13" s="24">
        <v>13</v>
      </c>
      <c r="M13" s="24">
        <v>17</v>
      </c>
      <c r="N13" s="21">
        <f t="shared" si="0"/>
        <v>156</v>
      </c>
      <c r="O13" s="21" t="s">
        <v>232</v>
      </c>
      <c r="P13" s="24">
        <v>179</v>
      </c>
      <c r="Q13" s="24">
        <v>196</v>
      </c>
      <c r="R13" s="24">
        <v>145</v>
      </c>
      <c r="S13" s="21">
        <f t="shared" si="1"/>
        <v>676</v>
      </c>
      <c r="T13" s="24">
        <v>67.6</v>
      </c>
      <c r="U13" s="22" t="s">
        <v>232</v>
      </c>
      <c r="V13" s="51"/>
    </row>
    <row r="14" spans="1:22" s="16" customFormat="1" ht="21.75" customHeight="1">
      <c r="A14" s="35">
        <v>4810</v>
      </c>
      <c r="B14" s="43" t="s">
        <v>43</v>
      </c>
      <c r="C14" s="23">
        <v>18</v>
      </c>
      <c r="D14" s="24">
        <v>16</v>
      </c>
      <c r="E14" s="24">
        <v>16</v>
      </c>
      <c r="F14" s="24">
        <v>14</v>
      </c>
      <c r="G14" s="24">
        <v>10</v>
      </c>
      <c r="H14" s="24">
        <v>15</v>
      </c>
      <c r="I14" s="24">
        <v>16</v>
      </c>
      <c r="J14" s="24">
        <v>12</v>
      </c>
      <c r="K14" s="24">
        <v>18</v>
      </c>
      <c r="L14" s="24">
        <v>10</v>
      </c>
      <c r="M14" s="24">
        <v>16</v>
      </c>
      <c r="N14" s="21">
        <f t="shared" si="0"/>
        <v>161</v>
      </c>
      <c r="O14" s="21" t="s">
        <v>232</v>
      </c>
      <c r="P14" s="24">
        <v>185</v>
      </c>
      <c r="Q14" s="24">
        <v>219</v>
      </c>
      <c r="R14" s="24">
        <v>149</v>
      </c>
      <c r="S14" s="21">
        <f t="shared" si="1"/>
        <v>714</v>
      </c>
      <c r="T14" s="24">
        <v>71.4</v>
      </c>
      <c r="U14" s="22" t="s">
        <v>232</v>
      </c>
      <c r="V14" s="51"/>
    </row>
    <row r="15" spans="1:22" s="16" customFormat="1" ht="21.75" customHeight="1">
      <c r="A15" s="35">
        <v>4811</v>
      </c>
      <c r="B15" s="43" t="s">
        <v>44</v>
      </c>
      <c r="C15" s="23">
        <v>19</v>
      </c>
      <c r="D15" s="24">
        <v>18</v>
      </c>
      <c r="E15" s="24">
        <v>20</v>
      </c>
      <c r="F15" s="24">
        <v>15</v>
      </c>
      <c r="G15" s="24">
        <v>20</v>
      </c>
      <c r="H15" s="24">
        <v>20</v>
      </c>
      <c r="I15" s="24">
        <v>17</v>
      </c>
      <c r="J15" s="24">
        <v>17</v>
      </c>
      <c r="K15" s="24">
        <v>19</v>
      </c>
      <c r="L15" s="24">
        <v>16</v>
      </c>
      <c r="M15" s="24">
        <v>19</v>
      </c>
      <c r="N15" s="21">
        <f t="shared" si="0"/>
        <v>200</v>
      </c>
      <c r="O15" s="24" t="s">
        <v>234</v>
      </c>
      <c r="P15" s="24">
        <v>212</v>
      </c>
      <c r="Q15" s="24">
        <v>235</v>
      </c>
      <c r="R15" s="24">
        <v>169</v>
      </c>
      <c r="S15" s="21">
        <f t="shared" si="1"/>
        <v>816</v>
      </c>
      <c r="T15" s="24">
        <v>81.6</v>
      </c>
      <c r="U15" s="25" t="s">
        <v>235</v>
      </c>
      <c r="V15" s="51"/>
    </row>
    <row r="16" spans="1:22" s="16" customFormat="1" ht="21.75" customHeight="1">
      <c r="A16" s="35">
        <v>4812</v>
      </c>
      <c r="B16" s="43" t="s">
        <v>45</v>
      </c>
      <c r="C16" s="23">
        <v>17</v>
      </c>
      <c r="D16" s="24">
        <v>15</v>
      </c>
      <c r="E16" s="24">
        <v>20</v>
      </c>
      <c r="F16" s="24">
        <v>11</v>
      </c>
      <c r="G16" s="24">
        <v>16</v>
      </c>
      <c r="H16" s="24">
        <v>16</v>
      </c>
      <c r="I16" s="24">
        <v>17</v>
      </c>
      <c r="J16" s="24">
        <v>13</v>
      </c>
      <c r="K16" s="24">
        <v>18</v>
      </c>
      <c r="L16" s="24">
        <v>13</v>
      </c>
      <c r="M16" s="24">
        <v>19</v>
      </c>
      <c r="N16" s="21">
        <v>176</v>
      </c>
      <c r="O16" s="24" t="s">
        <v>235</v>
      </c>
      <c r="P16" s="24">
        <v>186</v>
      </c>
      <c r="Q16" s="24">
        <v>222</v>
      </c>
      <c r="R16" s="24">
        <v>151</v>
      </c>
      <c r="S16" s="21">
        <f t="shared" si="1"/>
        <v>735</v>
      </c>
      <c r="T16" s="24">
        <v>73.5</v>
      </c>
      <c r="U16" s="22" t="s">
        <v>232</v>
      </c>
      <c r="V16" s="51"/>
    </row>
    <row r="17" spans="1:22" s="16" customFormat="1" ht="21.75" customHeight="1">
      <c r="A17" s="35">
        <v>4813</v>
      </c>
      <c r="B17" s="43" t="s">
        <v>46</v>
      </c>
      <c r="C17" s="23">
        <v>16</v>
      </c>
      <c r="D17" s="24">
        <v>14</v>
      </c>
      <c r="E17" s="24">
        <v>15</v>
      </c>
      <c r="F17" s="24">
        <v>14</v>
      </c>
      <c r="G17" s="24">
        <v>10</v>
      </c>
      <c r="H17" s="24">
        <v>15</v>
      </c>
      <c r="I17" s="24">
        <v>15</v>
      </c>
      <c r="J17" s="24">
        <v>13</v>
      </c>
      <c r="K17" s="24">
        <v>16</v>
      </c>
      <c r="L17" s="24">
        <v>14</v>
      </c>
      <c r="M17" s="24">
        <v>15</v>
      </c>
      <c r="N17" s="21">
        <f aca="true" t="shared" si="2" ref="N17:N24">SUM(C17:M17)</f>
        <v>157</v>
      </c>
      <c r="O17" s="21" t="s">
        <v>232</v>
      </c>
      <c r="P17" s="24">
        <v>187</v>
      </c>
      <c r="Q17" s="24">
        <v>218</v>
      </c>
      <c r="R17" s="24">
        <v>163</v>
      </c>
      <c r="S17" s="21">
        <f t="shared" si="1"/>
        <v>725</v>
      </c>
      <c r="T17" s="24">
        <v>72.5</v>
      </c>
      <c r="U17" s="22" t="s">
        <v>232</v>
      </c>
      <c r="V17" s="51"/>
    </row>
    <row r="18" spans="1:22" s="16" customFormat="1" ht="21.75" customHeight="1">
      <c r="A18" s="35">
        <v>4814</v>
      </c>
      <c r="B18" s="43" t="s">
        <v>47</v>
      </c>
      <c r="C18" s="23">
        <v>18</v>
      </c>
      <c r="D18" s="24">
        <v>16</v>
      </c>
      <c r="E18" s="24">
        <v>19</v>
      </c>
      <c r="F18" s="24">
        <v>15</v>
      </c>
      <c r="G18" s="24">
        <v>12</v>
      </c>
      <c r="H18" s="24">
        <v>17</v>
      </c>
      <c r="I18" s="24">
        <v>14</v>
      </c>
      <c r="J18" s="24">
        <v>14</v>
      </c>
      <c r="K18" s="24">
        <v>17</v>
      </c>
      <c r="L18" s="24">
        <v>18</v>
      </c>
      <c r="M18" s="24">
        <v>17</v>
      </c>
      <c r="N18" s="21">
        <f t="shared" si="2"/>
        <v>177</v>
      </c>
      <c r="O18" s="24" t="s">
        <v>235</v>
      </c>
      <c r="P18" s="24">
        <v>187</v>
      </c>
      <c r="Q18" s="24">
        <v>211</v>
      </c>
      <c r="R18" s="24">
        <v>156</v>
      </c>
      <c r="S18" s="21">
        <f t="shared" si="1"/>
        <v>731</v>
      </c>
      <c r="T18" s="24">
        <v>73.1</v>
      </c>
      <c r="U18" s="22" t="s">
        <v>232</v>
      </c>
      <c r="V18" s="51"/>
    </row>
    <row r="19" spans="1:22" s="16" customFormat="1" ht="21.75" customHeight="1">
      <c r="A19" s="35">
        <v>4815</v>
      </c>
      <c r="B19" s="43" t="s">
        <v>48</v>
      </c>
      <c r="C19" s="23">
        <v>17</v>
      </c>
      <c r="D19" s="24">
        <v>15</v>
      </c>
      <c r="E19" s="24">
        <v>15</v>
      </c>
      <c r="F19" s="24">
        <v>17</v>
      </c>
      <c r="G19" s="24">
        <v>13</v>
      </c>
      <c r="H19" s="24">
        <v>17</v>
      </c>
      <c r="I19" s="24">
        <v>16</v>
      </c>
      <c r="J19" s="24">
        <v>13</v>
      </c>
      <c r="K19" s="24">
        <v>20</v>
      </c>
      <c r="L19" s="24">
        <v>17</v>
      </c>
      <c r="M19" s="24">
        <v>16</v>
      </c>
      <c r="N19" s="21">
        <f t="shared" si="2"/>
        <v>176</v>
      </c>
      <c r="O19" s="24" t="s">
        <v>235</v>
      </c>
      <c r="P19" s="24">
        <v>204</v>
      </c>
      <c r="Q19" s="24">
        <v>214</v>
      </c>
      <c r="R19" s="24">
        <v>151</v>
      </c>
      <c r="S19" s="21">
        <f t="shared" si="1"/>
        <v>745</v>
      </c>
      <c r="T19" s="24">
        <v>74.5</v>
      </c>
      <c r="U19" s="22" t="s">
        <v>232</v>
      </c>
      <c r="V19" s="51"/>
    </row>
    <row r="20" spans="1:22" s="16" customFormat="1" ht="21.75" customHeight="1">
      <c r="A20" s="35">
        <v>4816</v>
      </c>
      <c r="B20" s="43" t="s">
        <v>49</v>
      </c>
      <c r="C20" s="23">
        <v>15</v>
      </c>
      <c r="D20" s="24">
        <v>14</v>
      </c>
      <c r="E20" s="24">
        <v>19</v>
      </c>
      <c r="F20" s="24">
        <v>11</v>
      </c>
      <c r="G20" s="24">
        <v>11</v>
      </c>
      <c r="H20" s="24">
        <v>14</v>
      </c>
      <c r="I20" s="24">
        <v>15</v>
      </c>
      <c r="J20" s="24">
        <v>12</v>
      </c>
      <c r="K20" s="24">
        <v>18</v>
      </c>
      <c r="L20" s="24">
        <v>15</v>
      </c>
      <c r="M20" s="24">
        <v>10</v>
      </c>
      <c r="N20" s="21">
        <f t="shared" si="2"/>
        <v>154</v>
      </c>
      <c r="O20" s="21" t="s">
        <v>232</v>
      </c>
      <c r="P20" s="24">
        <v>183</v>
      </c>
      <c r="Q20" s="24">
        <v>206</v>
      </c>
      <c r="R20" s="24">
        <v>151</v>
      </c>
      <c r="S20" s="21">
        <f t="shared" si="1"/>
        <v>694</v>
      </c>
      <c r="T20" s="24">
        <v>69.4</v>
      </c>
      <c r="U20" s="22" t="s">
        <v>232</v>
      </c>
      <c r="V20" s="51"/>
    </row>
    <row r="21" spans="1:22" s="16" customFormat="1" ht="21.75" customHeight="1">
      <c r="A21" s="35">
        <v>4817</v>
      </c>
      <c r="B21" s="43" t="s">
        <v>50</v>
      </c>
      <c r="C21" s="23">
        <v>19</v>
      </c>
      <c r="D21" s="24">
        <v>14</v>
      </c>
      <c r="E21" s="24">
        <v>20</v>
      </c>
      <c r="F21" s="24">
        <v>13</v>
      </c>
      <c r="G21" s="24">
        <v>17</v>
      </c>
      <c r="H21" s="24">
        <v>19</v>
      </c>
      <c r="I21" s="24">
        <v>15</v>
      </c>
      <c r="J21" s="24">
        <v>15</v>
      </c>
      <c r="K21" s="24">
        <v>19</v>
      </c>
      <c r="L21" s="24">
        <v>17</v>
      </c>
      <c r="M21" s="24">
        <v>16</v>
      </c>
      <c r="N21" s="21">
        <f t="shared" si="2"/>
        <v>184</v>
      </c>
      <c r="O21" s="24" t="s">
        <v>235</v>
      </c>
      <c r="P21" s="24">
        <v>216</v>
      </c>
      <c r="Q21" s="24">
        <v>249</v>
      </c>
      <c r="R21" s="24">
        <v>157</v>
      </c>
      <c r="S21" s="21">
        <f t="shared" si="1"/>
        <v>806</v>
      </c>
      <c r="T21" s="24">
        <v>80.6</v>
      </c>
      <c r="U21" s="25" t="s">
        <v>235</v>
      </c>
      <c r="V21" s="51"/>
    </row>
    <row r="22" spans="1:22" s="16" customFormat="1" ht="21.75" customHeight="1">
      <c r="A22" s="35">
        <v>4818</v>
      </c>
      <c r="B22" s="43" t="s">
        <v>51</v>
      </c>
      <c r="C22" s="23">
        <v>17</v>
      </c>
      <c r="D22" s="24">
        <v>15</v>
      </c>
      <c r="E22" s="24">
        <v>19</v>
      </c>
      <c r="F22" s="24">
        <v>16</v>
      </c>
      <c r="G22" s="24">
        <v>11</v>
      </c>
      <c r="H22" s="24">
        <v>18</v>
      </c>
      <c r="I22" s="24">
        <v>15</v>
      </c>
      <c r="J22" s="24">
        <v>16</v>
      </c>
      <c r="K22" s="24">
        <v>16</v>
      </c>
      <c r="L22" s="24">
        <v>15</v>
      </c>
      <c r="M22" s="24">
        <v>13</v>
      </c>
      <c r="N22" s="21">
        <f t="shared" si="2"/>
        <v>171</v>
      </c>
      <c r="O22" s="21" t="s">
        <v>232</v>
      </c>
      <c r="P22" s="24">
        <v>208</v>
      </c>
      <c r="Q22" s="24">
        <v>207</v>
      </c>
      <c r="R22" s="24">
        <v>155</v>
      </c>
      <c r="S22" s="21">
        <f>SUM(N22,P22:Q22,R22)</f>
        <v>741</v>
      </c>
      <c r="T22" s="24">
        <v>74.1</v>
      </c>
      <c r="U22" s="22" t="s">
        <v>232</v>
      </c>
      <c r="V22" s="51"/>
    </row>
    <row r="23" spans="1:22" s="16" customFormat="1" ht="21.75" customHeight="1">
      <c r="A23" s="35">
        <v>4819</v>
      </c>
      <c r="B23" s="43" t="s">
        <v>52</v>
      </c>
      <c r="C23" s="23">
        <v>14</v>
      </c>
      <c r="D23" s="24">
        <v>15</v>
      </c>
      <c r="E23" s="24">
        <v>17</v>
      </c>
      <c r="F23" s="24">
        <v>10</v>
      </c>
      <c r="G23" s="24">
        <v>15</v>
      </c>
      <c r="H23" s="24">
        <v>15</v>
      </c>
      <c r="I23" s="24">
        <v>16</v>
      </c>
      <c r="J23" s="24">
        <v>13</v>
      </c>
      <c r="K23" s="24">
        <v>15</v>
      </c>
      <c r="L23" s="24">
        <v>13</v>
      </c>
      <c r="M23" s="24">
        <v>14</v>
      </c>
      <c r="N23" s="21">
        <f t="shared" si="2"/>
        <v>157</v>
      </c>
      <c r="O23" s="21" t="s">
        <v>232</v>
      </c>
      <c r="P23" s="24">
        <v>186</v>
      </c>
      <c r="Q23" s="24">
        <v>208</v>
      </c>
      <c r="R23" s="24">
        <v>136</v>
      </c>
      <c r="S23" s="21">
        <f>SUM(N23,P23:R23)</f>
        <v>687</v>
      </c>
      <c r="T23" s="24">
        <v>68.1</v>
      </c>
      <c r="U23" s="22" t="s">
        <v>232</v>
      </c>
      <c r="V23" s="51"/>
    </row>
    <row r="24" spans="1:22" s="16" customFormat="1" ht="21.75" customHeight="1">
      <c r="A24" s="35">
        <v>4820</v>
      </c>
      <c r="B24" s="43" t="s">
        <v>53</v>
      </c>
      <c r="C24" s="23">
        <v>15</v>
      </c>
      <c r="D24" s="24">
        <v>12</v>
      </c>
      <c r="E24" s="24">
        <v>19</v>
      </c>
      <c r="F24" s="24">
        <v>16</v>
      </c>
      <c r="G24" s="24">
        <v>11</v>
      </c>
      <c r="H24" s="24">
        <v>16</v>
      </c>
      <c r="I24" s="24">
        <v>15</v>
      </c>
      <c r="J24" s="24">
        <v>13</v>
      </c>
      <c r="K24" s="24">
        <v>16</v>
      </c>
      <c r="L24" s="24">
        <v>12</v>
      </c>
      <c r="M24" s="24">
        <v>16</v>
      </c>
      <c r="N24" s="21">
        <f t="shared" si="2"/>
        <v>161</v>
      </c>
      <c r="O24" s="21" t="s">
        <v>232</v>
      </c>
      <c r="P24" s="24">
        <v>179</v>
      </c>
      <c r="Q24" s="24">
        <v>198</v>
      </c>
      <c r="R24" s="24">
        <v>163</v>
      </c>
      <c r="S24" s="21">
        <f>SUM(N24,P24:R24)</f>
        <v>701</v>
      </c>
      <c r="T24" s="24">
        <v>70.1</v>
      </c>
      <c r="U24" s="22" t="s">
        <v>232</v>
      </c>
      <c r="V24" s="51"/>
    </row>
    <row r="25" spans="1:22" s="16" customFormat="1" ht="21.75" customHeight="1">
      <c r="A25" s="35">
        <v>4821</v>
      </c>
      <c r="B25" s="43" t="s">
        <v>54</v>
      </c>
      <c r="C25" s="23">
        <v>8</v>
      </c>
      <c r="D25" s="24">
        <v>8</v>
      </c>
      <c r="E25" s="24">
        <v>9</v>
      </c>
      <c r="F25" s="24">
        <v>10</v>
      </c>
      <c r="G25" s="24">
        <v>8</v>
      </c>
      <c r="H25" s="24">
        <v>12</v>
      </c>
      <c r="I25" s="24">
        <v>13</v>
      </c>
      <c r="J25" s="24">
        <v>11</v>
      </c>
      <c r="K25" s="24">
        <v>13</v>
      </c>
      <c r="L25" s="24">
        <v>11</v>
      </c>
      <c r="M25" s="24">
        <v>9</v>
      </c>
      <c r="N25" s="21"/>
      <c r="O25" s="24"/>
      <c r="P25" s="24">
        <v>132</v>
      </c>
      <c r="Q25" s="24">
        <v>173</v>
      </c>
      <c r="R25" s="24">
        <v>137</v>
      </c>
      <c r="S25" s="21">
        <v>0</v>
      </c>
      <c r="T25" s="24">
        <v>0</v>
      </c>
      <c r="U25" s="25">
        <v>0</v>
      </c>
      <c r="V25" s="51" t="s">
        <v>238</v>
      </c>
    </row>
    <row r="26" spans="1:23" s="16" customFormat="1" ht="21.75" customHeight="1">
      <c r="A26" s="35">
        <v>4822</v>
      </c>
      <c r="B26" s="45" t="s">
        <v>55</v>
      </c>
      <c r="C26" s="23">
        <v>17</v>
      </c>
      <c r="D26" s="24">
        <v>14</v>
      </c>
      <c r="E26" s="24">
        <v>18</v>
      </c>
      <c r="F26" s="24">
        <v>10</v>
      </c>
      <c r="G26" s="24">
        <v>13</v>
      </c>
      <c r="H26" s="24">
        <v>17</v>
      </c>
      <c r="I26" s="24">
        <v>15</v>
      </c>
      <c r="J26" s="24">
        <v>13</v>
      </c>
      <c r="K26" s="24">
        <v>16</v>
      </c>
      <c r="L26" s="24">
        <v>12</v>
      </c>
      <c r="M26" s="24">
        <v>12</v>
      </c>
      <c r="N26" s="21">
        <f>SUM(C26:M26)</f>
        <v>157</v>
      </c>
      <c r="O26" s="21" t="s">
        <v>232</v>
      </c>
      <c r="P26" s="24">
        <v>160</v>
      </c>
      <c r="Q26" s="24">
        <v>193</v>
      </c>
      <c r="R26" s="24">
        <v>146</v>
      </c>
      <c r="S26" s="21">
        <f>SUM(N26,P26:R26)</f>
        <v>656</v>
      </c>
      <c r="T26" s="24">
        <v>65.6</v>
      </c>
      <c r="U26" s="22" t="s">
        <v>232</v>
      </c>
      <c r="V26" s="51"/>
      <c r="W26" s="17"/>
    </row>
    <row r="27" spans="1:22" s="18" customFormat="1" ht="21.75" customHeight="1">
      <c r="A27" s="35">
        <v>4823</v>
      </c>
      <c r="B27" s="43" t="s">
        <v>56</v>
      </c>
      <c r="C27" s="23">
        <v>16</v>
      </c>
      <c r="D27" s="24">
        <v>13</v>
      </c>
      <c r="E27" s="24">
        <v>18</v>
      </c>
      <c r="F27" s="24">
        <v>17</v>
      </c>
      <c r="G27" s="24">
        <v>12</v>
      </c>
      <c r="H27" s="24">
        <v>18</v>
      </c>
      <c r="I27" s="24">
        <v>16</v>
      </c>
      <c r="J27" s="24">
        <v>16</v>
      </c>
      <c r="K27" s="24">
        <v>16</v>
      </c>
      <c r="L27" s="24">
        <v>16</v>
      </c>
      <c r="M27" s="24">
        <v>15</v>
      </c>
      <c r="N27" s="21">
        <f>SUM(C27:M27)</f>
        <v>173</v>
      </c>
      <c r="O27" s="21" t="s">
        <v>232</v>
      </c>
      <c r="P27" s="24">
        <v>197</v>
      </c>
      <c r="Q27" s="24">
        <v>240</v>
      </c>
      <c r="R27" s="24">
        <v>159</v>
      </c>
      <c r="S27" s="21">
        <f>SUM(N27,P27:R27)</f>
        <v>769</v>
      </c>
      <c r="T27" s="24">
        <v>76.9</v>
      </c>
      <c r="U27" s="22" t="s">
        <v>232</v>
      </c>
      <c r="V27" s="51"/>
    </row>
    <row r="28" spans="1:23" s="16" customFormat="1" ht="21.75" customHeight="1">
      <c r="A28" s="35">
        <v>4824</v>
      </c>
      <c r="B28" s="43" t="s">
        <v>57</v>
      </c>
      <c r="C28" s="23">
        <v>18</v>
      </c>
      <c r="D28" s="24">
        <v>18</v>
      </c>
      <c r="E28" s="24">
        <v>20</v>
      </c>
      <c r="F28" s="24">
        <v>17</v>
      </c>
      <c r="G28" s="24">
        <v>17</v>
      </c>
      <c r="H28" s="24">
        <v>20</v>
      </c>
      <c r="I28" s="24">
        <v>17</v>
      </c>
      <c r="J28" s="24">
        <v>16</v>
      </c>
      <c r="K28" s="24">
        <v>19</v>
      </c>
      <c r="L28" s="24">
        <v>20</v>
      </c>
      <c r="M28" s="24">
        <v>15</v>
      </c>
      <c r="N28" s="21">
        <v>198</v>
      </c>
      <c r="O28" s="24" t="s">
        <v>235</v>
      </c>
      <c r="P28" s="24">
        <v>222</v>
      </c>
      <c r="Q28" s="24">
        <v>260</v>
      </c>
      <c r="R28" s="24">
        <v>185</v>
      </c>
      <c r="S28" s="21">
        <f>SUM(N28,P28:R28)</f>
        <v>865</v>
      </c>
      <c r="T28" s="24">
        <v>86.5</v>
      </c>
      <c r="U28" s="25" t="s">
        <v>235</v>
      </c>
      <c r="V28" s="51"/>
      <c r="W28" s="17"/>
    </row>
    <row r="29" spans="1:22" s="16" customFormat="1" ht="21.75" customHeight="1" thickBot="1">
      <c r="A29" s="36">
        <v>4825</v>
      </c>
      <c r="B29" s="46" t="s">
        <v>58</v>
      </c>
      <c r="C29" s="26">
        <v>14</v>
      </c>
      <c r="D29" s="27">
        <v>14</v>
      </c>
      <c r="E29" s="27">
        <v>19</v>
      </c>
      <c r="F29" s="27">
        <v>12</v>
      </c>
      <c r="G29" s="27">
        <v>11</v>
      </c>
      <c r="H29" s="27">
        <v>17</v>
      </c>
      <c r="I29" s="27">
        <v>17</v>
      </c>
      <c r="J29" s="27">
        <v>11</v>
      </c>
      <c r="K29" s="27">
        <v>19</v>
      </c>
      <c r="L29" s="27">
        <v>13</v>
      </c>
      <c r="M29" s="27">
        <v>10</v>
      </c>
      <c r="N29" s="21">
        <f>SUM(C29:M29)</f>
        <v>157</v>
      </c>
      <c r="O29" s="21" t="s">
        <v>232</v>
      </c>
      <c r="P29" s="27">
        <v>158</v>
      </c>
      <c r="Q29" s="27">
        <v>179</v>
      </c>
      <c r="R29" s="27">
        <v>142</v>
      </c>
      <c r="S29" s="21">
        <f>SUM(N29,P29:R29)</f>
        <v>636</v>
      </c>
      <c r="T29" s="27">
        <v>63.6</v>
      </c>
      <c r="U29" s="25" t="s">
        <v>233</v>
      </c>
      <c r="V29" s="52"/>
    </row>
    <row r="30" spans="1:22" ht="19.5" customHeight="1" thickTop="1">
      <c r="A30" s="5" t="s">
        <v>3</v>
      </c>
      <c r="B30" s="9"/>
      <c r="C30" s="10" t="s">
        <v>4</v>
      </c>
      <c r="D30" s="9"/>
      <c r="E30" s="9"/>
      <c r="F30" s="9"/>
      <c r="G30" s="5" t="s">
        <v>14</v>
      </c>
      <c r="H30" s="9"/>
      <c r="I30" s="9"/>
      <c r="J30" s="4" t="s">
        <v>5</v>
      </c>
      <c r="L30" s="9"/>
      <c r="M30" s="9"/>
      <c r="N30" s="9"/>
      <c r="O30" s="4" t="s">
        <v>15</v>
      </c>
      <c r="Q30" s="9"/>
      <c r="R30" s="9"/>
      <c r="S30" s="9"/>
      <c r="T30" s="4" t="s">
        <v>6</v>
      </c>
      <c r="V30" s="11"/>
    </row>
    <row r="32" spans="13:22" ht="12.75">
      <c r="M32" s="3"/>
      <c r="V32" s="3"/>
    </row>
    <row r="33" ht="12.75">
      <c r="V33" s="3"/>
    </row>
    <row r="35" ht="12.75">
      <c r="U35" s="3"/>
    </row>
  </sheetData>
  <sheetProtection/>
  <printOptions horizontalCentered="1" verticalCentered="1"/>
  <pageMargins left="0.15748031496062992" right="0.9055118110236221" top="0.1968503937007874" bottom="0.1968503937007874" header="0.15748031496062992" footer="0.5118110236220472"/>
  <pageSetup horizontalDpi="180" verticalDpi="18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rightToLeft="1" zoomScale="70" zoomScaleNormal="70" zoomScalePageLayoutView="0" workbookViewId="0" topLeftCell="A1">
      <selection activeCell="S5" sqref="S5:U29"/>
    </sheetView>
  </sheetViews>
  <sheetFormatPr defaultColWidth="9.140625" defaultRowHeight="12.75"/>
  <cols>
    <col min="1" max="1" width="10.140625" style="2" customWidth="1"/>
    <col min="2" max="2" width="30.421875" style="2" customWidth="1"/>
    <col min="3" max="14" width="5.7109375" style="2" customWidth="1"/>
    <col min="15" max="15" width="7.57421875" style="2" customWidth="1"/>
    <col min="16" max="19" width="5.7109375" style="2" customWidth="1"/>
    <col min="20" max="20" width="9.140625" style="2" customWidth="1"/>
    <col min="21" max="21" width="11.28125" style="2" customWidth="1"/>
    <col min="22" max="22" width="40.57421875" style="2" customWidth="1"/>
    <col min="23" max="16384" width="9.140625" style="2" customWidth="1"/>
  </cols>
  <sheetData>
    <row r="1" s="1" customFormat="1" ht="15">
      <c r="A1" s="6"/>
    </row>
    <row r="2" spans="1:9" ht="20.25">
      <c r="A2" s="8" t="s">
        <v>23</v>
      </c>
      <c r="I2" s="7" t="s">
        <v>27</v>
      </c>
    </row>
    <row r="3" spans="1:22" ht="21" thickBot="1">
      <c r="A3" s="3"/>
      <c r="B3" s="3"/>
      <c r="C3" s="3"/>
      <c r="D3" s="3"/>
      <c r="E3" s="3"/>
      <c r="F3" s="3"/>
      <c r="G3" s="3"/>
      <c r="H3" s="3"/>
      <c r="I3" s="31" t="s">
        <v>33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 t="s">
        <v>231</v>
      </c>
    </row>
    <row r="4" spans="1:22" ht="134.25" thickBot="1" thickTop="1">
      <c r="A4" s="33" t="s">
        <v>0</v>
      </c>
      <c r="B4" s="33" t="s">
        <v>1</v>
      </c>
      <c r="C4" s="19" t="s">
        <v>19</v>
      </c>
      <c r="D4" s="13" t="s">
        <v>31</v>
      </c>
      <c r="E4" s="13" t="s">
        <v>24</v>
      </c>
      <c r="F4" s="12" t="s">
        <v>17</v>
      </c>
      <c r="G4" s="12" t="s">
        <v>26</v>
      </c>
      <c r="H4" s="13" t="s">
        <v>20</v>
      </c>
      <c r="I4" s="13" t="s">
        <v>32</v>
      </c>
      <c r="J4" s="13" t="s">
        <v>21</v>
      </c>
      <c r="K4" s="13" t="s">
        <v>22</v>
      </c>
      <c r="L4" s="12" t="s">
        <v>25</v>
      </c>
      <c r="M4" s="12" t="s">
        <v>18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13</v>
      </c>
      <c r="U4" s="15" t="s">
        <v>16</v>
      </c>
      <c r="V4" s="14" t="s">
        <v>2</v>
      </c>
    </row>
    <row r="5" spans="1:22" s="16" customFormat="1" ht="21.75" customHeight="1" thickTop="1">
      <c r="A5" s="34">
        <v>4826</v>
      </c>
      <c r="B5" s="42" t="s">
        <v>59</v>
      </c>
      <c r="C5" s="20">
        <v>16</v>
      </c>
      <c r="D5" s="21">
        <v>15</v>
      </c>
      <c r="E5" s="21">
        <v>20</v>
      </c>
      <c r="F5" s="21">
        <v>13</v>
      </c>
      <c r="G5" s="21">
        <v>15</v>
      </c>
      <c r="H5" s="21">
        <v>19</v>
      </c>
      <c r="I5" s="21">
        <v>14</v>
      </c>
      <c r="J5" s="21">
        <v>14</v>
      </c>
      <c r="K5" s="21">
        <v>13</v>
      </c>
      <c r="L5" s="21">
        <v>16</v>
      </c>
      <c r="M5" s="21">
        <v>13</v>
      </c>
      <c r="N5" s="21">
        <f aca="true" t="shared" si="0" ref="N5:N11">SUM(C5:M5)</f>
        <v>168</v>
      </c>
      <c r="O5" s="21" t="s">
        <v>232</v>
      </c>
      <c r="P5" s="21">
        <v>200</v>
      </c>
      <c r="Q5" s="21">
        <v>222</v>
      </c>
      <c r="R5" s="21">
        <v>149</v>
      </c>
      <c r="S5" s="21">
        <f>SUM(P5:R5,N5)</f>
        <v>739</v>
      </c>
      <c r="T5" s="21">
        <v>736.9</v>
      </c>
      <c r="U5" s="21" t="s">
        <v>232</v>
      </c>
      <c r="V5" s="50"/>
    </row>
    <row r="6" spans="1:22" s="16" customFormat="1" ht="21.75" customHeight="1">
      <c r="A6" s="35">
        <v>4827</v>
      </c>
      <c r="B6" s="43" t="s">
        <v>60</v>
      </c>
      <c r="C6" s="23">
        <v>11</v>
      </c>
      <c r="D6" s="24">
        <v>11</v>
      </c>
      <c r="E6" s="24">
        <v>14</v>
      </c>
      <c r="F6" s="24">
        <v>16</v>
      </c>
      <c r="G6" s="24">
        <v>10</v>
      </c>
      <c r="H6" s="24">
        <v>15</v>
      </c>
      <c r="I6" s="24">
        <v>15</v>
      </c>
      <c r="J6" s="24">
        <v>14</v>
      </c>
      <c r="K6" s="24">
        <v>15</v>
      </c>
      <c r="L6" s="24">
        <v>13</v>
      </c>
      <c r="M6" s="24">
        <v>15</v>
      </c>
      <c r="N6" s="21">
        <f t="shared" si="0"/>
        <v>149</v>
      </c>
      <c r="O6" s="21" t="s">
        <v>232</v>
      </c>
      <c r="P6" s="24">
        <v>169</v>
      </c>
      <c r="Q6" s="24">
        <v>218</v>
      </c>
      <c r="R6" s="24">
        <v>152</v>
      </c>
      <c r="S6" s="24">
        <f>SUM(P6:R6,N6)</f>
        <v>688</v>
      </c>
      <c r="T6" s="24">
        <v>68.8</v>
      </c>
      <c r="U6" s="21" t="s">
        <v>232</v>
      </c>
      <c r="V6" s="51"/>
    </row>
    <row r="7" spans="1:22" s="16" customFormat="1" ht="21.75" customHeight="1">
      <c r="A7" s="35">
        <v>4828</v>
      </c>
      <c r="B7" s="43" t="s">
        <v>61</v>
      </c>
      <c r="C7" s="23">
        <v>19</v>
      </c>
      <c r="D7" s="24">
        <v>13</v>
      </c>
      <c r="E7" s="24">
        <v>19</v>
      </c>
      <c r="F7" s="24">
        <v>18</v>
      </c>
      <c r="G7" s="24">
        <v>14</v>
      </c>
      <c r="H7" s="24">
        <v>16</v>
      </c>
      <c r="I7" s="24">
        <v>14</v>
      </c>
      <c r="J7" s="24">
        <v>13</v>
      </c>
      <c r="K7" s="24">
        <v>18</v>
      </c>
      <c r="L7" s="24">
        <v>18</v>
      </c>
      <c r="M7" s="24">
        <v>17</v>
      </c>
      <c r="N7" s="21">
        <f t="shared" si="0"/>
        <v>179</v>
      </c>
      <c r="O7" s="24" t="s">
        <v>235</v>
      </c>
      <c r="P7" s="24">
        <v>203</v>
      </c>
      <c r="Q7" s="24">
        <v>221</v>
      </c>
      <c r="R7" s="24">
        <v>149</v>
      </c>
      <c r="S7" s="24">
        <f>SUM(N7,P7:R7)</f>
        <v>752</v>
      </c>
      <c r="T7" s="24">
        <v>75.2</v>
      </c>
      <c r="U7" s="21" t="s">
        <v>232</v>
      </c>
      <c r="V7" s="51"/>
    </row>
    <row r="8" spans="1:22" s="16" customFormat="1" ht="21.75" customHeight="1">
      <c r="A8" s="35">
        <v>4829</v>
      </c>
      <c r="B8" s="43" t="s">
        <v>62</v>
      </c>
      <c r="C8" s="23">
        <v>16</v>
      </c>
      <c r="D8" s="24">
        <v>13</v>
      </c>
      <c r="E8" s="24">
        <v>17</v>
      </c>
      <c r="F8" s="24">
        <v>11</v>
      </c>
      <c r="G8" s="24">
        <v>14</v>
      </c>
      <c r="H8" s="24">
        <v>17</v>
      </c>
      <c r="I8" s="24">
        <v>15</v>
      </c>
      <c r="J8" s="24">
        <v>13</v>
      </c>
      <c r="K8" s="24">
        <v>17</v>
      </c>
      <c r="L8" s="24">
        <v>14</v>
      </c>
      <c r="M8" s="24">
        <v>12</v>
      </c>
      <c r="N8" s="21">
        <f t="shared" si="0"/>
        <v>159</v>
      </c>
      <c r="O8" s="21" t="s">
        <v>232</v>
      </c>
      <c r="P8" s="24">
        <v>180</v>
      </c>
      <c r="Q8" s="24">
        <v>189</v>
      </c>
      <c r="R8" s="24">
        <v>158</v>
      </c>
      <c r="S8" s="24">
        <f>SUM(P8:R8,N8)</f>
        <v>686</v>
      </c>
      <c r="T8" s="24">
        <v>68.6</v>
      </c>
      <c r="U8" s="21" t="s">
        <v>232</v>
      </c>
      <c r="V8" s="51"/>
    </row>
    <row r="9" spans="1:22" s="16" customFormat="1" ht="21.75" customHeight="1">
      <c r="A9" s="35">
        <v>4830</v>
      </c>
      <c r="B9" s="43" t="s">
        <v>63</v>
      </c>
      <c r="C9" s="23">
        <v>16</v>
      </c>
      <c r="D9" s="24">
        <v>15</v>
      </c>
      <c r="E9" s="24">
        <v>16</v>
      </c>
      <c r="F9" s="24">
        <v>13</v>
      </c>
      <c r="G9" s="24">
        <v>12</v>
      </c>
      <c r="H9" s="24">
        <v>17</v>
      </c>
      <c r="I9" s="24">
        <v>16</v>
      </c>
      <c r="J9" s="24">
        <v>13</v>
      </c>
      <c r="K9" s="24">
        <v>19</v>
      </c>
      <c r="L9" s="24">
        <v>16</v>
      </c>
      <c r="M9" s="24">
        <v>10</v>
      </c>
      <c r="N9" s="21">
        <f t="shared" si="0"/>
        <v>163</v>
      </c>
      <c r="O9" s="21" t="s">
        <v>232</v>
      </c>
      <c r="P9" s="24">
        <v>197</v>
      </c>
      <c r="Q9" s="24">
        <v>203</v>
      </c>
      <c r="R9" s="24">
        <v>139</v>
      </c>
      <c r="S9" s="24">
        <f>SUM(N9,P9:R9)</f>
        <v>702</v>
      </c>
      <c r="T9" s="24">
        <v>70.2</v>
      </c>
      <c r="U9" s="21" t="s">
        <v>232</v>
      </c>
      <c r="V9" s="51"/>
    </row>
    <row r="10" spans="1:22" s="16" customFormat="1" ht="21.75" customHeight="1">
      <c r="A10" s="35">
        <v>4831</v>
      </c>
      <c r="B10" s="43" t="s">
        <v>64</v>
      </c>
      <c r="C10" s="23">
        <v>17</v>
      </c>
      <c r="D10" s="24">
        <v>16</v>
      </c>
      <c r="E10" s="24">
        <v>19</v>
      </c>
      <c r="F10" s="24">
        <v>18</v>
      </c>
      <c r="G10" s="24">
        <v>13</v>
      </c>
      <c r="H10" s="24">
        <v>18</v>
      </c>
      <c r="I10" s="24">
        <v>16</v>
      </c>
      <c r="J10" s="24">
        <v>16</v>
      </c>
      <c r="K10" s="24">
        <v>20</v>
      </c>
      <c r="L10" s="24">
        <v>16</v>
      </c>
      <c r="M10" s="24">
        <v>10</v>
      </c>
      <c r="N10" s="21">
        <f t="shared" si="0"/>
        <v>179</v>
      </c>
      <c r="O10" s="24" t="s">
        <v>235</v>
      </c>
      <c r="P10" s="24">
        <v>221</v>
      </c>
      <c r="Q10" s="24">
        <v>235</v>
      </c>
      <c r="R10" s="24">
        <v>168</v>
      </c>
      <c r="S10" s="24">
        <f>SUM(P10:R10,N10)</f>
        <v>803</v>
      </c>
      <c r="T10" s="24">
        <v>80.3</v>
      </c>
      <c r="U10" s="25" t="s">
        <v>240</v>
      </c>
      <c r="V10" s="51"/>
    </row>
    <row r="11" spans="1:22" s="16" customFormat="1" ht="21.75" customHeight="1">
      <c r="A11" s="35">
        <v>4832</v>
      </c>
      <c r="B11" s="43" t="s">
        <v>65</v>
      </c>
      <c r="C11" s="23">
        <v>16</v>
      </c>
      <c r="D11" s="24">
        <v>18</v>
      </c>
      <c r="E11" s="24">
        <v>18</v>
      </c>
      <c r="F11" s="24">
        <v>16</v>
      </c>
      <c r="G11" s="24">
        <v>14</v>
      </c>
      <c r="H11" s="24">
        <v>17</v>
      </c>
      <c r="I11" s="24">
        <v>14</v>
      </c>
      <c r="J11" s="24">
        <v>15</v>
      </c>
      <c r="K11" s="24">
        <v>18</v>
      </c>
      <c r="L11" s="24">
        <v>15</v>
      </c>
      <c r="M11" s="24">
        <v>17</v>
      </c>
      <c r="N11" s="21">
        <f t="shared" si="0"/>
        <v>178</v>
      </c>
      <c r="O11" s="24" t="s">
        <v>235</v>
      </c>
      <c r="P11" s="24">
        <v>209</v>
      </c>
      <c r="Q11" s="24">
        <v>231</v>
      </c>
      <c r="R11" s="24">
        <v>164</v>
      </c>
      <c r="S11" s="24">
        <f>SUM(P11:R11,N11)</f>
        <v>782</v>
      </c>
      <c r="T11" s="24">
        <v>78.2</v>
      </c>
      <c r="U11" s="21" t="s">
        <v>232</v>
      </c>
      <c r="V11" s="51"/>
    </row>
    <row r="12" spans="1:22" s="16" customFormat="1" ht="21.75" customHeight="1">
      <c r="A12" s="35">
        <v>4833</v>
      </c>
      <c r="B12" s="43" t="s">
        <v>66</v>
      </c>
      <c r="C12" s="23">
        <v>20</v>
      </c>
      <c r="D12" s="24">
        <v>17</v>
      </c>
      <c r="E12" s="24">
        <v>20</v>
      </c>
      <c r="F12" s="24">
        <v>18</v>
      </c>
      <c r="G12" s="24">
        <v>16</v>
      </c>
      <c r="H12" s="24">
        <v>19</v>
      </c>
      <c r="I12" s="24">
        <v>17</v>
      </c>
      <c r="J12" s="24">
        <v>15</v>
      </c>
      <c r="K12" s="24">
        <v>19</v>
      </c>
      <c r="L12" s="24">
        <v>19</v>
      </c>
      <c r="M12" s="24">
        <v>17</v>
      </c>
      <c r="N12" s="21">
        <v>198</v>
      </c>
      <c r="O12" s="24" t="s">
        <v>234</v>
      </c>
      <c r="P12" s="24">
        <v>210</v>
      </c>
      <c r="Q12" s="24">
        <v>241</v>
      </c>
      <c r="R12" s="24">
        <v>167</v>
      </c>
      <c r="S12" s="24">
        <f>SUM(N12,P12:R12)</f>
        <v>816</v>
      </c>
      <c r="T12" s="24">
        <v>81.6</v>
      </c>
      <c r="U12" s="25" t="s">
        <v>240</v>
      </c>
      <c r="V12" s="51"/>
    </row>
    <row r="13" spans="1:22" s="16" customFormat="1" ht="21.75" customHeight="1">
      <c r="A13" s="35">
        <v>4834</v>
      </c>
      <c r="B13" s="43" t="s">
        <v>67</v>
      </c>
      <c r="C13" s="23">
        <v>19</v>
      </c>
      <c r="D13" s="24">
        <v>18</v>
      </c>
      <c r="E13" s="24">
        <v>19</v>
      </c>
      <c r="F13" s="24">
        <v>15</v>
      </c>
      <c r="G13" s="24">
        <v>12</v>
      </c>
      <c r="H13" s="24">
        <v>19</v>
      </c>
      <c r="I13" s="24">
        <v>17</v>
      </c>
      <c r="J13" s="24">
        <v>13</v>
      </c>
      <c r="K13" s="24">
        <v>19</v>
      </c>
      <c r="L13" s="24">
        <v>15</v>
      </c>
      <c r="M13" s="24">
        <v>17</v>
      </c>
      <c r="N13" s="21">
        <f>SUM(C13:M13)</f>
        <v>183</v>
      </c>
      <c r="O13" s="24" t="s">
        <v>235</v>
      </c>
      <c r="P13" s="24">
        <v>211</v>
      </c>
      <c r="Q13" s="24">
        <v>245</v>
      </c>
      <c r="R13" s="24">
        <v>160</v>
      </c>
      <c r="S13" s="24">
        <v>800</v>
      </c>
      <c r="T13" s="24">
        <v>80</v>
      </c>
      <c r="U13" s="25" t="s">
        <v>240</v>
      </c>
      <c r="V13" s="51"/>
    </row>
    <row r="14" spans="1:22" s="16" customFormat="1" ht="21.75" customHeight="1">
      <c r="A14" s="35">
        <v>4835</v>
      </c>
      <c r="B14" s="43" t="s">
        <v>68</v>
      </c>
      <c r="C14" s="23">
        <v>19</v>
      </c>
      <c r="D14" s="24">
        <v>17</v>
      </c>
      <c r="E14" s="24">
        <v>20</v>
      </c>
      <c r="F14" s="24">
        <v>17</v>
      </c>
      <c r="G14" s="24">
        <v>18</v>
      </c>
      <c r="H14" s="24">
        <v>18</v>
      </c>
      <c r="I14" s="24">
        <v>17</v>
      </c>
      <c r="J14" s="24">
        <v>16</v>
      </c>
      <c r="K14" s="24">
        <v>18</v>
      </c>
      <c r="L14" s="24">
        <v>14</v>
      </c>
      <c r="M14" s="24">
        <v>19</v>
      </c>
      <c r="N14" s="21">
        <f>SUM(C14:M14)</f>
        <v>193</v>
      </c>
      <c r="O14" s="24" t="s">
        <v>235</v>
      </c>
      <c r="P14" s="24">
        <v>230</v>
      </c>
      <c r="Q14" s="24">
        <v>257</v>
      </c>
      <c r="R14" s="24">
        <v>176</v>
      </c>
      <c r="S14" s="24">
        <f aca="true" t="shared" si="1" ref="S14:S22">SUM(N14,P14:R14)</f>
        <v>856</v>
      </c>
      <c r="T14" s="24">
        <v>85.6</v>
      </c>
      <c r="U14" s="25" t="s">
        <v>240</v>
      </c>
      <c r="V14" s="51"/>
    </row>
    <row r="15" spans="1:22" s="16" customFormat="1" ht="21.75" customHeight="1">
      <c r="A15" s="35">
        <v>4836</v>
      </c>
      <c r="B15" s="43" t="s">
        <v>69</v>
      </c>
      <c r="C15" s="23">
        <v>17</v>
      </c>
      <c r="D15" s="24">
        <v>12</v>
      </c>
      <c r="E15" s="24">
        <v>19</v>
      </c>
      <c r="F15" s="24">
        <v>14</v>
      </c>
      <c r="G15" s="24">
        <v>14</v>
      </c>
      <c r="H15" s="24">
        <v>20</v>
      </c>
      <c r="I15" s="24">
        <v>16</v>
      </c>
      <c r="J15" s="24">
        <v>17</v>
      </c>
      <c r="K15" s="24">
        <v>18</v>
      </c>
      <c r="L15" s="24">
        <v>18</v>
      </c>
      <c r="M15" s="24">
        <v>18</v>
      </c>
      <c r="N15" s="21">
        <f>SUM(C15:M15)</f>
        <v>183</v>
      </c>
      <c r="O15" s="24" t="s">
        <v>235</v>
      </c>
      <c r="P15" s="24">
        <v>199</v>
      </c>
      <c r="Q15" s="24">
        <v>206</v>
      </c>
      <c r="R15" s="24">
        <v>157</v>
      </c>
      <c r="S15" s="24">
        <f t="shared" si="1"/>
        <v>745</v>
      </c>
      <c r="T15" s="24">
        <v>74.5</v>
      </c>
      <c r="U15" s="21" t="s">
        <v>232</v>
      </c>
      <c r="V15" s="51"/>
    </row>
    <row r="16" spans="1:22" s="16" customFormat="1" ht="21.75" customHeight="1">
      <c r="A16" s="35">
        <v>4837</v>
      </c>
      <c r="B16" s="43" t="s">
        <v>70</v>
      </c>
      <c r="C16" s="23">
        <v>18</v>
      </c>
      <c r="D16" s="24">
        <v>16</v>
      </c>
      <c r="E16" s="24">
        <v>19</v>
      </c>
      <c r="F16" s="24">
        <v>12</v>
      </c>
      <c r="G16" s="24">
        <v>16</v>
      </c>
      <c r="H16" s="24">
        <v>20</v>
      </c>
      <c r="I16" s="24">
        <v>18</v>
      </c>
      <c r="J16" s="24">
        <v>18</v>
      </c>
      <c r="K16" s="24">
        <v>20</v>
      </c>
      <c r="L16" s="24">
        <v>16</v>
      </c>
      <c r="M16" s="24">
        <v>18</v>
      </c>
      <c r="N16" s="21">
        <f>SUM(C16:M16)</f>
        <v>191</v>
      </c>
      <c r="O16" s="24" t="s">
        <v>235</v>
      </c>
      <c r="P16" s="24">
        <v>200</v>
      </c>
      <c r="Q16" s="24">
        <v>205</v>
      </c>
      <c r="R16" s="24">
        <v>156</v>
      </c>
      <c r="S16" s="24">
        <f t="shared" si="1"/>
        <v>752</v>
      </c>
      <c r="T16" s="24">
        <v>75.2</v>
      </c>
      <c r="U16" s="21" t="s">
        <v>232</v>
      </c>
      <c r="V16" s="51"/>
    </row>
    <row r="17" spans="1:22" s="16" customFormat="1" ht="21.75" customHeight="1">
      <c r="A17" s="35">
        <v>4838</v>
      </c>
      <c r="B17" s="43" t="s">
        <v>71</v>
      </c>
      <c r="C17" s="23">
        <v>16</v>
      </c>
      <c r="D17" s="24">
        <v>17</v>
      </c>
      <c r="E17" s="24">
        <v>20</v>
      </c>
      <c r="F17" s="24">
        <v>16</v>
      </c>
      <c r="G17" s="24">
        <v>14</v>
      </c>
      <c r="H17" s="24">
        <v>18</v>
      </c>
      <c r="I17" s="24">
        <v>13</v>
      </c>
      <c r="J17" s="24">
        <v>14</v>
      </c>
      <c r="K17" s="24">
        <v>18</v>
      </c>
      <c r="L17" s="24">
        <v>10</v>
      </c>
      <c r="M17" s="24">
        <v>15</v>
      </c>
      <c r="N17" s="21">
        <f>SUM(C17:M17)</f>
        <v>171</v>
      </c>
      <c r="O17" s="21" t="s">
        <v>232</v>
      </c>
      <c r="P17" s="24">
        <v>187</v>
      </c>
      <c r="Q17" s="24">
        <v>206</v>
      </c>
      <c r="R17" s="24">
        <v>158</v>
      </c>
      <c r="S17" s="24">
        <f t="shared" si="1"/>
        <v>722</v>
      </c>
      <c r="T17" s="24">
        <v>72.2</v>
      </c>
      <c r="U17" s="21" t="s">
        <v>232</v>
      </c>
      <c r="V17" s="51"/>
    </row>
    <row r="18" spans="1:22" s="16" customFormat="1" ht="21.75" customHeight="1">
      <c r="A18" s="35">
        <v>4839</v>
      </c>
      <c r="B18" s="43" t="s">
        <v>72</v>
      </c>
      <c r="C18" s="23">
        <v>19</v>
      </c>
      <c r="D18" s="24">
        <v>18</v>
      </c>
      <c r="E18" s="24">
        <v>20</v>
      </c>
      <c r="F18" s="24">
        <v>16</v>
      </c>
      <c r="G18" s="24">
        <v>18</v>
      </c>
      <c r="H18" s="24">
        <v>18</v>
      </c>
      <c r="I18" s="24">
        <v>16</v>
      </c>
      <c r="J18" s="24">
        <v>20</v>
      </c>
      <c r="K18" s="24">
        <v>18</v>
      </c>
      <c r="L18" s="24">
        <v>18</v>
      </c>
      <c r="M18" s="24">
        <v>16</v>
      </c>
      <c r="N18" s="21">
        <v>198</v>
      </c>
      <c r="O18" s="24" t="s">
        <v>235</v>
      </c>
      <c r="P18" s="24">
        <v>203</v>
      </c>
      <c r="Q18" s="24">
        <v>240</v>
      </c>
      <c r="R18" s="24">
        <v>152</v>
      </c>
      <c r="S18" s="24">
        <f t="shared" si="1"/>
        <v>793</v>
      </c>
      <c r="T18" s="24">
        <v>79.3</v>
      </c>
      <c r="U18" s="21" t="s">
        <v>232</v>
      </c>
      <c r="V18" s="51"/>
    </row>
    <row r="19" spans="1:22" s="16" customFormat="1" ht="21.75" customHeight="1">
      <c r="A19" s="35">
        <v>4840</v>
      </c>
      <c r="B19" s="43" t="s">
        <v>73</v>
      </c>
      <c r="C19" s="23">
        <v>13</v>
      </c>
      <c r="D19" s="24">
        <v>14</v>
      </c>
      <c r="E19" s="24">
        <v>17</v>
      </c>
      <c r="F19" s="24">
        <v>17</v>
      </c>
      <c r="G19" s="24">
        <v>11</v>
      </c>
      <c r="H19" s="24">
        <v>14</v>
      </c>
      <c r="I19" s="24">
        <v>13</v>
      </c>
      <c r="J19" s="24">
        <v>11</v>
      </c>
      <c r="K19" s="24">
        <v>16</v>
      </c>
      <c r="L19" s="24">
        <v>16</v>
      </c>
      <c r="M19" s="24">
        <v>16</v>
      </c>
      <c r="N19" s="21">
        <f aca="true" t="shared" si="2" ref="N19:N27">SUM(C19:M19)</f>
        <v>158</v>
      </c>
      <c r="O19" s="21" t="s">
        <v>232</v>
      </c>
      <c r="P19" s="24">
        <v>181</v>
      </c>
      <c r="Q19" s="24">
        <v>193</v>
      </c>
      <c r="R19" s="24">
        <v>144</v>
      </c>
      <c r="S19" s="24">
        <f t="shared" si="1"/>
        <v>676</v>
      </c>
      <c r="T19" s="24">
        <v>67.6</v>
      </c>
      <c r="U19" s="21" t="s">
        <v>232</v>
      </c>
      <c r="V19" s="51"/>
    </row>
    <row r="20" spans="1:22" s="16" customFormat="1" ht="21.75" customHeight="1">
      <c r="A20" s="35">
        <v>4841</v>
      </c>
      <c r="B20" s="43" t="s">
        <v>74</v>
      </c>
      <c r="C20" s="23">
        <v>18</v>
      </c>
      <c r="D20" s="24">
        <v>16</v>
      </c>
      <c r="E20" s="24">
        <v>19</v>
      </c>
      <c r="F20" s="24">
        <v>19</v>
      </c>
      <c r="G20" s="24">
        <v>16</v>
      </c>
      <c r="H20" s="24">
        <v>20</v>
      </c>
      <c r="I20" s="24">
        <v>16</v>
      </c>
      <c r="J20" s="24">
        <v>17</v>
      </c>
      <c r="K20" s="24">
        <v>20</v>
      </c>
      <c r="L20" s="24">
        <v>15</v>
      </c>
      <c r="M20" s="24">
        <v>16</v>
      </c>
      <c r="N20" s="21">
        <f t="shared" si="2"/>
        <v>192</v>
      </c>
      <c r="O20" s="24" t="s">
        <v>235</v>
      </c>
      <c r="P20" s="24">
        <v>221</v>
      </c>
      <c r="Q20" s="24">
        <v>250</v>
      </c>
      <c r="R20" s="24">
        <v>160</v>
      </c>
      <c r="S20" s="24">
        <f t="shared" si="1"/>
        <v>823</v>
      </c>
      <c r="T20" s="24">
        <v>82.3</v>
      </c>
      <c r="U20" s="25" t="s">
        <v>240</v>
      </c>
      <c r="V20" s="51"/>
    </row>
    <row r="21" spans="1:22" s="16" customFormat="1" ht="21.75" customHeight="1">
      <c r="A21" s="35">
        <v>4842</v>
      </c>
      <c r="B21" s="43" t="s">
        <v>75</v>
      </c>
      <c r="C21" s="23">
        <v>15</v>
      </c>
      <c r="D21" s="24">
        <v>14</v>
      </c>
      <c r="E21" s="24">
        <v>19</v>
      </c>
      <c r="F21" s="24">
        <v>17</v>
      </c>
      <c r="G21" s="24">
        <v>14</v>
      </c>
      <c r="H21" s="24">
        <v>17</v>
      </c>
      <c r="I21" s="24">
        <v>17</v>
      </c>
      <c r="J21" s="24">
        <v>14</v>
      </c>
      <c r="K21" s="24">
        <v>19</v>
      </c>
      <c r="L21" s="24">
        <v>14</v>
      </c>
      <c r="M21" s="24">
        <v>16</v>
      </c>
      <c r="N21" s="21">
        <f t="shared" si="2"/>
        <v>176</v>
      </c>
      <c r="O21" s="24" t="s">
        <v>235</v>
      </c>
      <c r="P21" s="24">
        <v>190</v>
      </c>
      <c r="Q21" s="24">
        <v>209</v>
      </c>
      <c r="R21" s="24">
        <v>130</v>
      </c>
      <c r="S21" s="24">
        <f t="shared" si="1"/>
        <v>705</v>
      </c>
      <c r="T21" s="24">
        <v>70.5</v>
      </c>
      <c r="U21" s="21" t="s">
        <v>232</v>
      </c>
      <c r="V21" s="51"/>
    </row>
    <row r="22" spans="1:22" s="16" customFormat="1" ht="21.75" customHeight="1">
      <c r="A22" s="35">
        <v>4843</v>
      </c>
      <c r="B22" s="43" t="s">
        <v>76</v>
      </c>
      <c r="C22" s="23">
        <v>16</v>
      </c>
      <c r="D22" s="24">
        <v>14</v>
      </c>
      <c r="E22" s="24">
        <v>18</v>
      </c>
      <c r="F22" s="24">
        <v>13</v>
      </c>
      <c r="G22" s="24">
        <v>17</v>
      </c>
      <c r="H22" s="24">
        <v>17</v>
      </c>
      <c r="I22" s="24">
        <v>16</v>
      </c>
      <c r="J22" s="24">
        <v>16</v>
      </c>
      <c r="K22" s="24">
        <v>20</v>
      </c>
      <c r="L22" s="24">
        <v>18</v>
      </c>
      <c r="M22" s="24">
        <v>16</v>
      </c>
      <c r="N22" s="21">
        <f t="shared" si="2"/>
        <v>181</v>
      </c>
      <c r="O22" s="24" t="s">
        <v>235</v>
      </c>
      <c r="P22" s="24">
        <v>203</v>
      </c>
      <c r="Q22" s="24">
        <v>200</v>
      </c>
      <c r="R22" s="24">
        <v>136</v>
      </c>
      <c r="S22" s="24">
        <f t="shared" si="1"/>
        <v>720</v>
      </c>
      <c r="T22" s="24">
        <v>72</v>
      </c>
      <c r="U22" s="21" t="s">
        <v>232</v>
      </c>
      <c r="V22" s="51"/>
    </row>
    <row r="23" spans="1:22" s="16" customFormat="1" ht="21.75" customHeight="1">
      <c r="A23" s="35">
        <v>4844</v>
      </c>
      <c r="B23" s="43" t="s">
        <v>77</v>
      </c>
      <c r="C23" s="23">
        <v>17</v>
      </c>
      <c r="D23" s="24">
        <v>16</v>
      </c>
      <c r="E23" s="24">
        <v>19</v>
      </c>
      <c r="F23" s="24">
        <v>15</v>
      </c>
      <c r="G23" s="24">
        <v>15</v>
      </c>
      <c r="H23" s="24">
        <v>20</v>
      </c>
      <c r="I23" s="24">
        <v>16</v>
      </c>
      <c r="J23" s="24">
        <v>18</v>
      </c>
      <c r="K23" s="24">
        <v>19</v>
      </c>
      <c r="L23" s="24">
        <v>18</v>
      </c>
      <c r="M23" s="24">
        <v>13</v>
      </c>
      <c r="N23" s="21">
        <f t="shared" si="2"/>
        <v>186</v>
      </c>
      <c r="O23" s="24" t="s">
        <v>235</v>
      </c>
      <c r="P23" s="24">
        <v>230</v>
      </c>
      <c r="Q23" s="24">
        <v>262</v>
      </c>
      <c r="R23" s="24">
        <v>179</v>
      </c>
      <c r="S23" s="24">
        <f>SUM(N23,P23:Q23,R23)</f>
        <v>857</v>
      </c>
      <c r="T23" s="24">
        <v>85.7</v>
      </c>
      <c r="U23" s="21" t="s">
        <v>232</v>
      </c>
      <c r="V23" s="51"/>
    </row>
    <row r="24" spans="1:22" s="16" customFormat="1" ht="21.75" customHeight="1">
      <c r="A24" s="35">
        <v>4845</v>
      </c>
      <c r="B24" s="43" t="s">
        <v>78</v>
      </c>
      <c r="C24" s="23">
        <v>16</v>
      </c>
      <c r="D24" s="24">
        <v>15</v>
      </c>
      <c r="E24" s="24">
        <v>15</v>
      </c>
      <c r="F24" s="24">
        <v>15</v>
      </c>
      <c r="G24" s="24">
        <v>11</v>
      </c>
      <c r="H24" s="24">
        <v>18</v>
      </c>
      <c r="I24" s="24">
        <v>15</v>
      </c>
      <c r="J24" s="24">
        <v>13</v>
      </c>
      <c r="K24" s="24">
        <v>19</v>
      </c>
      <c r="L24" s="24">
        <v>14</v>
      </c>
      <c r="M24" s="24">
        <v>16</v>
      </c>
      <c r="N24" s="21">
        <f t="shared" si="2"/>
        <v>167</v>
      </c>
      <c r="O24" s="24" t="s">
        <v>235</v>
      </c>
      <c r="P24" s="24">
        <v>188</v>
      </c>
      <c r="Q24" s="24">
        <v>218</v>
      </c>
      <c r="R24" s="24">
        <v>143</v>
      </c>
      <c r="S24" s="24">
        <f>SUM(N24,P24:R24)</f>
        <v>716</v>
      </c>
      <c r="T24" s="24">
        <v>71.6</v>
      </c>
      <c r="U24" s="21" t="s">
        <v>232</v>
      </c>
      <c r="V24" s="51"/>
    </row>
    <row r="25" spans="1:22" s="16" customFormat="1" ht="21.75" customHeight="1">
      <c r="A25" s="35">
        <v>4846</v>
      </c>
      <c r="B25" s="43" t="s">
        <v>79</v>
      </c>
      <c r="C25" s="23">
        <v>14</v>
      </c>
      <c r="D25" s="24">
        <v>16</v>
      </c>
      <c r="E25" s="24">
        <v>15</v>
      </c>
      <c r="F25" s="24">
        <v>16</v>
      </c>
      <c r="G25" s="24">
        <v>13</v>
      </c>
      <c r="H25" s="24">
        <v>16</v>
      </c>
      <c r="I25" s="24">
        <v>14</v>
      </c>
      <c r="J25" s="24">
        <v>12</v>
      </c>
      <c r="K25" s="24">
        <v>18</v>
      </c>
      <c r="L25" s="24">
        <v>12</v>
      </c>
      <c r="M25" s="24">
        <v>10</v>
      </c>
      <c r="N25" s="21">
        <f t="shared" si="2"/>
        <v>156</v>
      </c>
      <c r="O25" s="21" t="s">
        <v>232</v>
      </c>
      <c r="P25" s="24">
        <v>199</v>
      </c>
      <c r="Q25" s="24">
        <v>237</v>
      </c>
      <c r="R25" s="24">
        <v>153</v>
      </c>
      <c r="S25" s="24">
        <f>SUM(N25,Q25,P25,R25)</f>
        <v>745</v>
      </c>
      <c r="T25" s="24">
        <v>74.5</v>
      </c>
      <c r="U25" s="21" t="s">
        <v>232</v>
      </c>
      <c r="V25" s="51"/>
    </row>
    <row r="26" spans="1:23" s="16" customFormat="1" ht="21.75" customHeight="1">
      <c r="A26" s="35">
        <v>4847</v>
      </c>
      <c r="B26" s="43" t="s">
        <v>80</v>
      </c>
      <c r="C26" s="23">
        <v>14</v>
      </c>
      <c r="D26" s="24">
        <v>17</v>
      </c>
      <c r="E26" s="24">
        <v>18</v>
      </c>
      <c r="F26" s="24">
        <v>17</v>
      </c>
      <c r="G26" s="24">
        <v>17</v>
      </c>
      <c r="H26" s="24">
        <v>18</v>
      </c>
      <c r="I26" s="24">
        <v>15</v>
      </c>
      <c r="J26" s="24">
        <v>15</v>
      </c>
      <c r="K26" s="24">
        <v>18</v>
      </c>
      <c r="L26" s="24">
        <v>17</v>
      </c>
      <c r="M26" s="24">
        <v>16</v>
      </c>
      <c r="N26" s="21">
        <f t="shared" si="2"/>
        <v>182</v>
      </c>
      <c r="O26" s="24" t="s">
        <v>235</v>
      </c>
      <c r="P26" s="24">
        <v>182</v>
      </c>
      <c r="Q26" s="24">
        <v>193</v>
      </c>
      <c r="R26" s="24">
        <v>151</v>
      </c>
      <c r="S26" s="24">
        <f>SUM(N26,P26:R26)</f>
        <v>708</v>
      </c>
      <c r="T26" s="24">
        <v>70.8</v>
      </c>
      <c r="U26" s="21" t="s">
        <v>232</v>
      </c>
      <c r="V26" s="51"/>
      <c r="W26" s="17"/>
    </row>
    <row r="27" spans="1:22" s="18" customFormat="1" ht="21.75" customHeight="1">
      <c r="A27" s="35">
        <v>4848</v>
      </c>
      <c r="B27" s="43" t="s">
        <v>81</v>
      </c>
      <c r="C27" s="23">
        <v>16</v>
      </c>
      <c r="D27" s="24">
        <v>16</v>
      </c>
      <c r="E27" s="24">
        <v>19</v>
      </c>
      <c r="F27" s="24">
        <v>17</v>
      </c>
      <c r="G27" s="24">
        <v>15</v>
      </c>
      <c r="H27" s="24">
        <v>19</v>
      </c>
      <c r="I27" s="24">
        <v>15</v>
      </c>
      <c r="J27" s="24">
        <v>17</v>
      </c>
      <c r="K27" s="24">
        <v>19</v>
      </c>
      <c r="L27" s="24">
        <v>17</v>
      </c>
      <c r="M27" s="24">
        <v>14</v>
      </c>
      <c r="N27" s="21">
        <f t="shared" si="2"/>
        <v>184</v>
      </c>
      <c r="O27" s="24" t="s">
        <v>235</v>
      </c>
      <c r="P27" s="24">
        <v>198</v>
      </c>
      <c r="Q27" s="24">
        <v>204</v>
      </c>
      <c r="R27" s="24">
        <v>154</v>
      </c>
      <c r="S27" s="24">
        <f>SUM(N27,P27:R27)</f>
        <v>740</v>
      </c>
      <c r="T27" s="24">
        <v>77.6</v>
      </c>
      <c r="U27" s="21" t="s">
        <v>232</v>
      </c>
      <c r="V27" s="51"/>
    </row>
    <row r="28" spans="1:23" s="16" customFormat="1" ht="21.75" customHeight="1">
      <c r="A28" s="35">
        <v>4849</v>
      </c>
      <c r="B28" s="43" t="s">
        <v>82</v>
      </c>
      <c r="C28" s="23">
        <v>8</v>
      </c>
      <c r="D28" s="24">
        <v>11</v>
      </c>
      <c r="E28" s="24">
        <v>11</v>
      </c>
      <c r="F28" s="24">
        <v>10</v>
      </c>
      <c r="G28" s="24">
        <v>9</v>
      </c>
      <c r="H28" s="24">
        <v>11</v>
      </c>
      <c r="I28" s="24">
        <v>10</v>
      </c>
      <c r="J28" s="24">
        <v>9</v>
      </c>
      <c r="K28" s="24">
        <v>17</v>
      </c>
      <c r="L28" s="24">
        <v>9</v>
      </c>
      <c r="M28" s="24">
        <v>8</v>
      </c>
      <c r="N28" s="21"/>
      <c r="O28" s="24"/>
      <c r="P28" s="24">
        <v>129</v>
      </c>
      <c r="Q28" s="24">
        <v>175</v>
      </c>
      <c r="R28" s="24">
        <v>130</v>
      </c>
      <c r="S28" s="24">
        <v>0</v>
      </c>
      <c r="T28" s="24">
        <v>0</v>
      </c>
      <c r="U28" s="25">
        <v>0</v>
      </c>
      <c r="V28" s="51" t="s">
        <v>239</v>
      </c>
      <c r="W28" s="17"/>
    </row>
    <row r="29" spans="1:22" s="16" customFormat="1" ht="21.75" customHeight="1" thickBot="1">
      <c r="A29" s="36">
        <v>4850</v>
      </c>
      <c r="B29" s="46" t="s">
        <v>83</v>
      </c>
      <c r="C29" s="23">
        <v>19</v>
      </c>
      <c r="D29" s="24">
        <v>15</v>
      </c>
      <c r="E29" s="24">
        <v>20</v>
      </c>
      <c r="F29" s="24">
        <v>18</v>
      </c>
      <c r="G29" s="24">
        <v>14</v>
      </c>
      <c r="H29" s="24">
        <v>19</v>
      </c>
      <c r="I29" s="24">
        <v>18</v>
      </c>
      <c r="J29" s="24">
        <v>17</v>
      </c>
      <c r="K29" s="24">
        <v>20</v>
      </c>
      <c r="L29" s="24">
        <v>19</v>
      </c>
      <c r="M29" s="24">
        <v>17</v>
      </c>
      <c r="N29" s="21">
        <f>SUM(C29:M29)</f>
        <v>196</v>
      </c>
      <c r="O29" s="24" t="s">
        <v>235</v>
      </c>
      <c r="P29" s="27">
        <v>214</v>
      </c>
      <c r="Q29" s="27">
        <v>233</v>
      </c>
      <c r="R29" s="27">
        <v>164</v>
      </c>
      <c r="S29" s="24">
        <f>SUM(N29,P29:R29)</f>
        <v>807</v>
      </c>
      <c r="T29" s="27">
        <v>80.7</v>
      </c>
      <c r="U29" s="21" t="s">
        <v>232</v>
      </c>
      <c r="V29" s="52"/>
    </row>
    <row r="30" spans="1:23" ht="19.5" customHeight="1" thickTop="1">
      <c r="A30" s="5" t="s">
        <v>3</v>
      </c>
      <c r="B30" s="9"/>
      <c r="C30" s="10" t="s">
        <v>4</v>
      </c>
      <c r="D30" s="9"/>
      <c r="E30" s="9"/>
      <c r="F30" s="9"/>
      <c r="G30" s="5" t="s">
        <v>14</v>
      </c>
      <c r="H30" s="9"/>
      <c r="I30" s="9"/>
      <c r="J30" s="4" t="s">
        <v>5</v>
      </c>
      <c r="L30" s="9"/>
      <c r="M30" s="9"/>
      <c r="N30" s="9"/>
      <c r="O30" s="4" t="s">
        <v>15</v>
      </c>
      <c r="Q30" s="9"/>
      <c r="R30" s="9"/>
      <c r="S30" s="9"/>
      <c r="T30" s="4" t="s">
        <v>6</v>
      </c>
      <c r="V30" s="11"/>
      <c r="W30" s="2" t="s">
        <v>29</v>
      </c>
    </row>
    <row r="32" spans="13:22" ht="12.75">
      <c r="M32" s="3"/>
      <c r="V32" s="3"/>
    </row>
    <row r="33" ht="12.75">
      <c r="V33" s="3"/>
    </row>
    <row r="34" ht="12.75">
      <c r="W34" s="2" t="s">
        <v>29</v>
      </c>
    </row>
    <row r="35" spans="21:23" ht="12.75">
      <c r="U35" s="3"/>
      <c r="W35" s="2" t="s">
        <v>30</v>
      </c>
    </row>
  </sheetData>
  <sheetProtection/>
  <printOptions horizontalCentered="1" verticalCentered="1"/>
  <pageMargins left="0.15748031496062992" right="0.9055118110236221" top="0.1968503937007874" bottom="0.1968503937007874" header="0.15748031496062992" footer="0.5118110236220472"/>
  <pageSetup horizontalDpi="180" verticalDpi="18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rightToLeft="1" zoomScale="85" zoomScaleNormal="85" zoomScalePageLayoutView="0" workbookViewId="0" topLeftCell="B4">
      <selection activeCell="S5" sqref="S5:U29"/>
    </sheetView>
  </sheetViews>
  <sheetFormatPr defaultColWidth="9.140625" defaultRowHeight="12.75"/>
  <cols>
    <col min="1" max="1" width="10.140625" style="2" customWidth="1"/>
    <col min="2" max="2" width="45.00390625" style="2" customWidth="1"/>
    <col min="3" max="13" width="4.7109375" style="2" customWidth="1"/>
    <col min="14" max="14" width="7.57421875" style="2" customWidth="1"/>
    <col min="15" max="15" width="7.421875" style="2" customWidth="1"/>
    <col min="16" max="18" width="6.7109375" style="2" customWidth="1"/>
    <col min="19" max="21" width="8.57421875" style="2" customWidth="1"/>
    <col min="22" max="22" width="49.00390625" style="2" customWidth="1"/>
    <col min="23" max="16384" width="9.140625" style="2" customWidth="1"/>
  </cols>
  <sheetData>
    <row r="1" s="1" customFormat="1" ht="15">
      <c r="A1" s="6"/>
    </row>
    <row r="2" spans="1:9" ht="20.25">
      <c r="A2" s="8" t="s">
        <v>23</v>
      </c>
      <c r="I2" s="7" t="s">
        <v>28</v>
      </c>
    </row>
    <row r="3" spans="1:22" ht="21" thickBot="1">
      <c r="A3" s="3"/>
      <c r="B3" s="3"/>
      <c r="C3" s="3"/>
      <c r="D3" s="3"/>
      <c r="E3" s="3"/>
      <c r="F3" s="3"/>
      <c r="G3" s="3"/>
      <c r="H3" s="3"/>
      <c r="I3" s="31" t="s">
        <v>33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 t="s">
        <v>231</v>
      </c>
    </row>
    <row r="4" spans="1:22" ht="134.25" thickBot="1" thickTop="1">
      <c r="A4" s="33" t="s">
        <v>0</v>
      </c>
      <c r="B4" s="33" t="s">
        <v>1</v>
      </c>
      <c r="C4" s="19" t="s">
        <v>19</v>
      </c>
      <c r="D4" s="13" t="s">
        <v>31</v>
      </c>
      <c r="E4" s="13" t="s">
        <v>24</v>
      </c>
      <c r="F4" s="12" t="s">
        <v>17</v>
      </c>
      <c r="G4" s="12" t="s">
        <v>26</v>
      </c>
      <c r="H4" s="13" t="s">
        <v>20</v>
      </c>
      <c r="I4" s="13" t="s">
        <v>32</v>
      </c>
      <c r="J4" s="13" t="s">
        <v>21</v>
      </c>
      <c r="K4" s="13" t="s">
        <v>22</v>
      </c>
      <c r="L4" s="12" t="s">
        <v>25</v>
      </c>
      <c r="M4" s="12" t="s">
        <v>18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13</v>
      </c>
      <c r="U4" s="15" t="s">
        <v>16</v>
      </c>
      <c r="V4" s="14" t="s">
        <v>2</v>
      </c>
    </row>
    <row r="5" spans="1:22" s="16" customFormat="1" ht="21.75" customHeight="1" thickTop="1">
      <c r="A5" s="34">
        <v>4851</v>
      </c>
      <c r="B5" s="42" t="s">
        <v>84</v>
      </c>
      <c r="C5" s="20">
        <v>11</v>
      </c>
      <c r="D5" s="21">
        <v>15</v>
      </c>
      <c r="E5" s="21">
        <v>13</v>
      </c>
      <c r="F5" s="21">
        <v>10</v>
      </c>
      <c r="G5" s="21">
        <v>12</v>
      </c>
      <c r="H5" s="21">
        <v>16</v>
      </c>
      <c r="I5" s="21">
        <v>14</v>
      </c>
      <c r="J5" s="21">
        <v>10</v>
      </c>
      <c r="K5" s="21">
        <v>13</v>
      </c>
      <c r="L5" s="21">
        <v>13</v>
      </c>
      <c r="M5" s="21">
        <v>14</v>
      </c>
      <c r="N5" s="21">
        <f>SUM(C5:M5)</f>
        <v>141</v>
      </c>
      <c r="O5" s="21" t="s">
        <v>233</v>
      </c>
      <c r="P5" s="21">
        <v>162</v>
      </c>
      <c r="Q5" s="21">
        <v>199</v>
      </c>
      <c r="R5" s="21">
        <v>132</v>
      </c>
      <c r="S5" s="21">
        <f>SUM(P5:R5,N5)</f>
        <v>634</v>
      </c>
      <c r="T5" s="21">
        <v>63.4</v>
      </c>
      <c r="U5" s="22" t="s">
        <v>233</v>
      </c>
      <c r="V5" s="50"/>
    </row>
    <row r="6" spans="1:22" s="16" customFormat="1" ht="21.75" customHeight="1">
      <c r="A6" s="35">
        <v>4852</v>
      </c>
      <c r="B6" s="43" t="s">
        <v>85</v>
      </c>
      <c r="C6" s="23">
        <v>15</v>
      </c>
      <c r="D6" s="24">
        <v>17</v>
      </c>
      <c r="E6" s="24">
        <v>20</v>
      </c>
      <c r="F6" s="24">
        <v>15</v>
      </c>
      <c r="G6" s="24">
        <v>17</v>
      </c>
      <c r="H6" s="24">
        <v>20</v>
      </c>
      <c r="I6" s="24">
        <v>16</v>
      </c>
      <c r="J6" s="24">
        <v>16</v>
      </c>
      <c r="K6" s="24">
        <v>19</v>
      </c>
      <c r="L6" s="24">
        <v>16</v>
      </c>
      <c r="M6" s="24">
        <v>17</v>
      </c>
      <c r="N6" s="21">
        <f>SUM(C6:M6)</f>
        <v>188</v>
      </c>
      <c r="O6" s="24" t="s">
        <v>235</v>
      </c>
      <c r="P6" s="24">
        <v>200</v>
      </c>
      <c r="Q6" s="24">
        <v>243</v>
      </c>
      <c r="R6" s="24">
        <v>161</v>
      </c>
      <c r="S6" s="24">
        <f>SUM(P6:R6,N6)</f>
        <v>792</v>
      </c>
      <c r="T6" s="24">
        <v>79.2</v>
      </c>
      <c r="U6" s="25" t="s">
        <v>232</v>
      </c>
      <c r="V6" s="51"/>
    </row>
    <row r="7" spans="1:22" s="16" customFormat="1" ht="21.75" customHeight="1">
      <c r="A7" s="35">
        <v>4853</v>
      </c>
      <c r="B7" s="43" t="s">
        <v>86</v>
      </c>
      <c r="C7" s="23">
        <v>14</v>
      </c>
      <c r="D7" s="24">
        <v>13</v>
      </c>
      <c r="E7" s="24">
        <v>12</v>
      </c>
      <c r="F7" s="24">
        <v>10</v>
      </c>
      <c r="G7" s="24">
        <v>13</v>
      </c>
      <c r="H7" s="24">
        <v>9</v>
      </c>
      <c r="I7" s="24">
        <v>15</v>
      </c>
      <c r="J7" s="24">
        <v>11</v>
      </c>
      <c r="K7" s="24">
        <v>16</v>
      </c>
      <c r="L7" s="24">
        <v>11</v>
      </c>
      <c r="M7" s="24">
        <v>16</v>
      </c>
      <c r="N7" s="24"/>
      <c r="O7" s="24"/>
      <c r="P7" s="24">
        <v>158</v>
      </c>
      <c r="Q7" s="24">
        <v>206</v>
      </c>
      <c r="R7" s="24">
        <v>133</v>
      </c>
      <c r="S7" s="24">
        <v>0</v>
      </c>
      <c r="T7" s="24">
        <v>0</v>
      </c>
      <c r="U7" s="25">
        <v>0</v>
      </c>
      <c r="V7" s="51" t="s">
        <v>241</v>
      </c>
    </row>
    <row r="8" spans="1:22" s="16" customFormat="1" ht="21.75" customHeight="1">
      <c r="A8" s="35">
        <v>4854</v>
      </c>
      <c r="B8" s="43" t="s">
        <v>87</v>
      </c>
      <c r="C8" s="23">
        <v>17</v>
      </c>
      <c r="D8" s="24">
        <v>18</v>
      </c>
      <c r="E8" s="24">
        <v>19</v>
      </c>
      <c r="F8" s="24">
        <v>13</v>
      </c>
      <c r="G8" s="24">
        <v>17</v>
      </c>
      <c r="H8" s="24">
        <v>18</v>
      </c>
      <c r="I8" s="24">
        <v>16</v>
      </c>
      <c r="J8" s="24">
        <v>16</v>
      </c>
      <c r="K8" s="24">
        <v>20</v>
      </c>
      <c r="L8" s="24">
        <v>15</v>
      </c>
      <c r="M8" s="24">
        <v>16</v>
      </c>
      <c r="N8" s="24">
        <f aca="true" t="shared" si="0" ref="N8:N29">SUM(C8:M8)</f>
        <v>185</v>
      </c>
      <c r="O8" s="24" t="s">
        <v>235</v>
      </c>
      <c r="P8" s="24">
        <v>191</v>
      </c>
      <c r="Q8" s="24">
        <v>235</v>
      </c>
      <c r="R8" s="24">
        <v>159</v>
      </c>
      <c r="S8" s="24">
        <f>SUM(P8:R8,N8)</f>
        <v>770</v>
      </c>
      <c r="T8" s="24">
        <v>77</v>
      </c>
      <c r="U8" s="25" t="s">
        <v>232</v>
      </c>
      <c r="V8" s="51"/>
    </row>
    <row r="9" spans="1:22" s="16" customFormat="1" ht="21.75" customHeight="1">
      <c r="A9" s="35">
        <v>4855</v>
      </c>
      <c r="B9" s="43" t="s">
        <v>88</v>
      </c>
      <c r="C9" s="23">
        <v>18</v>
      </c>
      <c r="D9" s="24">
        <v>14</v>
      </c>
      <c r="E9" s="24">
        <v>20</v>
      </c>
      <c r="F9" s="24">
        <v>15</v>
      </c>
      <c r="G9" s="24">
        <v>14</v>
      </c>
      <c r="H9" s="24">
        <v>17</v>
      </c>
      <c r="I9" s="24">
        <v>16</v>
      </c>
      <c r="J9" s="24">
        <v>12</v>
      </c>
      <c r="K9" s="24">
        <v>18</v>
      </c>
      <c r="L9" s="24">
        <v>11</v>
      </c>
      <c r="M9" s="24">
        <v>18</v>
      </c>
      <c r="N9" s="24">
        <f t="shared" si="0"/>
        <v>173</v>
      </c>
      <c r="O9" s="24" t="s">
        <v>232</v>
      </c>
      <c r="P9" s="24">
        <v>195</v>
      </c>
      <c r="Q9" s="24">
        <v>224</v>
      </c>
      <c r="R9" s="24">
        <v>149</v>
      </c>
      <c r="S9" s="24">
        <f>SUM(P9:R9,N9)</f>
        <v>741</v>
      </c>
      <c r="T9" s="24">
        <v>74.1</v>
      </c>
      <c r="U9" s="25" t="s">
        <v>232</v>
      </c>
      <c r="V9" s="51"/>
    </row>
    <row r="10" spans="1:22" s="16" customFormat="1" ht="21.75" customHeight="1">
      <c r="A10" s="35">
        <v>4856</v>
      </c>
      <c r="B10" s="43" t="s">
        <v>89</v>
      </c>
      <c r="C10" s="23">
        <v>20</v>
      </c>
      <c r="D10" s="24">
        <v>19</v>
      </c>
      <c r="E10" s="24">
        <v>20</v>
      </c>
      <c r="F10" s="24">
        <v>15</v>
      </c>
      <c r="G10" s="24">
        <v>18</v>
      </c>
      <c r="H10" s="24">
        <v>20</v>
      </c>
      <c r="I10" s="24">
        <v>17</v>
      </c>
      <c r="J10" s="24">
        <v>18</v>
      </c>
      <c r="K10" s="24">
        <v>20</v>
      </c>
      <c r="L10" s="24">
        <v>18</v>
      </c>
      <c r="M10" s="24">
        <v>18</v>
      </c>
      <c r="N10" s="24">
        <f t="shared" si="0"/>
        <v>203</v>
      </c>
      <c r="O10" s="24" t="s">
        <v>234</v>
      </c>
      <c r="P10" s="24">
        <v>234</v>
      </c>
      <c r="Q10" s="24">
        <v>263</v>
      </c>
      <c r="R10" s="24">
        <v>174</v>
      </c>
      <c r="S10" s="24">
        <f>SUM(P10:R10,N10)</f>
        <v>874</v>
      </c>
      <c r="T10" s="24">
        <v>87.4</v>
      </c>
      <c r="U10" s="25" t="s">
        <v>235</v>
      </c>
      <c r="V10" s="51"/>
    </row>
    <row r="11" spans="1:22" s="16" customFormat="1" ht="21.75" customHeight="1">
      <c r="A11" s="35">
        <v>4857</v>
      </c>
      <c r="B11" s="47" t="s">
        <v>90</v>
      </c>
      <c r="C11" s="23">
        <v>16</v>
      </c>
      <c r="D11" s="24">
        <v>15</v>
      </c>
      <c r="E11" s="24">
        <v>18</v>
      </c>
      <c r="F11" s="24">
        <v>11</v>
      </c>
      <c r="G11" s="24">
        <v>12</v>
      </c>
      <c r="H11" s="24">
        <v>16</v>
      </c>
      <c r="I11" s="24">
        <v>16</v>
      </c>
      <c r="J11" s="24">
        <v>15</v>
      </c>
      <c r="K11" s="24">
        <v>18</v>
      </c>
      <c r="L11" s="24">
        <v>12</v>
      </c>
      <c r="M11" s="24">
        <v>10</v>
      </c>
      <c r="N11" s="24">
        <f t="shared" si="0"/>
        <v>159</v>
      </c>
      <c r="O11" s="24" t="s">
        <v>232</v>
      </c>
      <c r="P11" s="24">
        <v>163</v>
      </c>
      <c r="Q11" s="24">
        <v>182</v>
      </c>
      <c r="R11" s="24">
        <v>143</v>
      </c>
      <c r="S11" s="24">
        <v>650</v>
      </c>
      <c r="T11" s="24">
        <v>65</v>
      </c>
      <c r="U11" s="25" t="s">
        <v>232</v>
      </c>
      <c r="V11" s="51"/>
    </row>
    <row r="12" spans="1:22" s="16" customFormat="1" ht="21.75" customHeight="1">
      <c r="A12" s="35">
        <v>4858</v>
      </c>
      <c r="B12" s="43" t="s">
        <v>91</v>
      </c>
      <c r="C12" s="23">
        <v>19</v>
      </c>
      <c r="D12" s="24">
        <v>13</v>
      </c>
      <c r="E12" s="24">
        <v>19</v>
      </c>
      <c r="F12" s="24">
        <v>16</v>
      </c>
      <c r="G12" s="24">
        <v>14</v>
      </c>
      <c r="H12" s="24">
        <v>17</v>
      </c>
      <c r="I12" s="24">
        <v>16</v>
      </c>
      <c r="J12" s="24">
        <v>18</v>
      </c>
      <c r="K12" s="24">
        <v>17</v>
      </c>
      <c r="L12" s="24">
        <v>15</v>
      </c>
      <c r="M12" s="24">
        <v>17</v>
      </c>
      <c r="N12" s="24">
        <f t="shared" si="0"/>
        <v>181</v>
      </c>
      <c r="O12" s="24" t="s">
        <v>235</v>
      </c>
      <c r="P12" s="24">
        <v>193</v>
      </c>
      <c r="Q12" s="24">
        <v>205</v>
      </c>
      <c r="R12" s="24">
        <v>159</v>
      </c>
      <c r="S12" s="24">
        <f>SUM(N12,P12:R12)</f>
        <v>738</v>
      </c>
      <c r="T12" s="24">
        <v>73.8</v>
      </c>
      <c r="U12" s="25" t="s">
        <v>232</v>
      </c>
      <c r="V12" s="51"/>
    </row>
    <row r="13" spans="1:22" s="16" customFormat="1" ht="21.75" customHeight="1">
      <c r="A13" s="35">
        <v>4859</v>
      </c>
      <c r="B13" s="43" t="s">
        <v>92</v>
      </c>
      <c r="C13" s="23">
        <v>19</v>
      </c>
      <c r="D13" s="24">
        <v>17</v>
      </c>
      <c r="E13" s="24">
        <v>20</v>
      </c>
      <c r="F13" s="24">
        <v>17</v>
      </c>
      <c r="G13" s="24">
        <v>17</v>
      </c>
      <c r="H13" s="24">
        <v>20</v>
      </c>
      <c r="I13" s="24">
        <v>17</v>
      </c>
      <c r="J13" s="24">
        <v>19</v>
      </c>
      <c r="K13" s="24">
        <v>19</v>
      </c>
      <c r="L13" s="24">
        <v>17</v>
      </c>
      <c r="M13" s="24">
        <v>14</v>
      </c>
      <c r="N13" s="24">
        <f t="shared" si="0"/>
        <v>196</v>
      </c>
      <c r="O13" s="24" t="s">
        <v>235</v>
      </c>
      <c r="P13" s="24">
        <v>222</v>
      </c>
      <c r="Q13" s="24">
        <v>245</v>
      </c>
      <c r="R13" s="24">
        <v>159</v>
      </c>
      <c r="S13" s="24">
        <f>SUM(P13:R13,N13)</f>
        <v>822</v>
      </c>
      <c r="T13" s="24">
        <v>82.2</v>
      </c>
      <c r="U13" s="25" t="s">
        <v>235</v>
      </c>
      <c r="V13" s="51"/>
    </row>
    <row r="14" spans="1:22" s="16" customFormat="1" ht="21.75" customHeight="1">
      <c r="A14" s="35">
        <v>4860</v>
      </c>
      <c r="B14" s="43" t="s">
        <v>93</v>
      </c>
      <c r="C14" s="23">
        <v>14</v>
      </c>
      <c r="D14" s="24">
        <v>14</v>
      </c>
      <c r="E14" s="24">
        <v>17</v>
      </c>
      <c r="F14" s="24">
        <v>17</v>
      </c>
      <c r="G14" s="24">
        <v>13</v>
      </c>
      <c r="H14" s="24">
        <v>16</v>
      </c>
      <c r="I14" s="24">
        <v>15</v>
      </c>
      <c r="J14" s="24">
        <v>14</v>
      </c>
      <c r="K14" s="24">
        <v>18</v>
      </c>
      <c r="L14" s="24">
        <v>15</v>
      </c>
      <c r="M14" s="24">
        <v>17</v>
      </c>
      <c r="N14" s="24">
        <f t="shared" si="0"/>
        <v>170</v>
      </c>
      <c r="O14" s="24" t="s">
        <v>232</v>
      </c>
      <c r="P14" s="24">
        <v>166</v>
      </c>
      <c r="Q14" s="24">
        <v>164</v>
      </c>
      <c r="R14" s="24">
        <v>139</v>
      </c>
      <c r="S14" s="24">
        <v>661</v>
      </c>
      <c r="T14" s="24">
        <v>66.1</v>
      </c>
      <c r="U14" s="25" t="s">
        <v>232</v>
      </c>
      <c r="V14" s="51" t="s">
        <v>242</v>
      </c>
    </row>
    <row r="15" spans="1:22" s="16" customFormat="1" ht="21.75" customHeight="1">
      <c r="A15" s="35">
        <v>4861</v>
      </c>
      <c r="B15" s="43" t="s">
        <v>94</v>
      </c>
      <c r="C15" s="23">
        <v>20</v>
      </c>
      <c r="D15" s="24">
        <v>19</v>
      </c>
      <c r="E15" s="24">
        <v>20</v>
      </c>
      <c r="F15" s="24">
        <v>12</v>
      </c>
      <c r="G15" s="24">
        <v>17</v>
      </c>
      <c r="H15" s="24">
        <v>19</v>
      </c>
      <c r="I15" s="24">
        <v>17</v>
      </c>
      <c r="J15" s="24">
        <v>19</v>
      </c>
      <c r="K15" s="24">
        <v>15</v>
      </c>
      <c r="L15" s="24">
        <v>15</v>
      </c>
      <c r="M15" s="24">
        <v>19</v>
      </c>
      <c r="N15" s="24">
        <f t="shared" si="0"/>
        <v>192</v>
      </c>
      <c r="O15" s="24" t="s">
        <v>235</v>
      </c>
      <c r="P15" s="24">
        <v>213</v>
      </c>
      <c r="Q15" s="24">
        <v>245</v>
      </c>
      <c r="R15" s="24">
        <v>159</v>
      </c>
      <c r="S15" s="24">
        <f>SUM(N15,P15:R15)</f>
        <v>809</v>
      </c>
      <c r="T15" s="24">
        <v>80.9</v>
      </c>
      <c r="U15" s="25" t="s">
        <v>235</v>
      </c>
      <c r="V15" s="51"/>
    </row>
    <row r="16" spans="1:22" s="16" customFormat="1" ht="21.75" customHeight="1">
      <c r="A16" s="35">
        <v>4862</v>
      </c>
      <c r="B16" s="43" t="s">
        <v>95</v>
      </c>
      <c r="C16" s="23">
        <v>19</v>
      </c>
      <c r="D16" s="24">
        <v>17</v>
      </c>
      <c r="E16" s="24">
        <v>20</v>
      </c>
      <c r="F16" s="24">
        <v>15</v>
      </c>
      <c r="G16" s="24">
        <v>17</v>
      </c>
      <c r="H16" s="24">
        <v>20</v>
      </c>
      <c r="I16" s="24">
        <v>17</v>
      </c>
      <c r="J16" s="24">
        <v>16</v>
      </c>
      <c r="K16" s="24">
        <v>19</v>
      </c>
      <c r="L16" s="24">
        <v>16</v>
      </c>
      <c r="M16" s="24">
        <v>18</v>
      </c>
      <c r="N16" s="24">
        <f t="shared" si="0"/>
        <v>194</v>
      </c>
      <c r="O16" s="24" t="s">
        <v>235</v>
      </c>
      <c r="P16" s="24">
        <v>226</v>
      </c>
      <c r="Q16" s="24">
        <v>248</v>
      </c>
      <c r="R16" s="24">
        <v>169</v>
      </c>
      <c r="S16" s="24">
        <f>SUM(P16:R16,N16)</f>
        <v>837</v>
      </c>
      <c r="T16" s="24">
        <v>83.7</v>
      </c>
      <c r="U16" s="25" t="s">
        <v>235</v>
      </c>
      <c r="V16" s="51"/>
    </row>
    <row r="17" spans="1:22" s="16" customFormat="1" ht="21.75" customHeight="1">
      <c r="A17" s="35">
        <v>4863</v>
      </c>
      <c r="B17" s="43" t="s">
        <v>96</v>
      </c>
      <c r="C17" s="23">
        <v>14</v>
      </c>
      <c r="D17" s="24">
        <v>12</v>
      </c>
      <c r="E17" s="24">
        <v>15</v>
      </c>
      <c r="F17" s="24">
        <v>15</v>
      </c>
      <c r="G17" s="24">
        <v>13</v>
      </c>
      <c r="H17" s="24">
        <v>15</v>
      </c>
      <c r="I17" s="24">
        <v>14</v>
      </c>
      <c r="J17" s="24">
        <v>14</v>
      </c>
      <c r="K17" s="24">
        <v>15</v>
      </c>
      <c r="L17" s="24">
        <v>16</v>
      </c>
      <c r="M17" s="24">
        <v>14</v>
      </c>
      <c r="N17" s="24">
        <f t="shared" si="0"/>
        <v>157</v>
      </c>
      <c r="O17" s="24" t="s">
        <v>232</v>
      </c>
      <c r="P17" s="24">
        <v>180</v>
      </c>
      <c r="Q17" s="24">
        <v>187</v>
      </c>
      <c r="R17" s="24">
        <v>157</v>
      </c>
      <c r="S17" s="24">
        <f>SUM(P17:R17,N17)</f>
        <v>681</v>
      </c>
      <c r="T17" s="24">
        <v>68.1</v>
      </c>
      <c r="U17" s="25" t="s">
        <v>232</v>
      </c>
      <c r="V17" s="51"/>
    </row>
    <row r="18" spans="1:22" s="16" customFormat="1" ht="21.75" customHeight="1">
      <c r="A18" s="35">
        <v>4864</v>
      </c>
      <c r="B18" s="43" t="s">
        <v>97</v>
      </c>
      <c r="C18" s="23">
        <v>14</v>
      </c>
      <c r="D18" s="24">
        <v>12</v>
      </c>
      <c r="E18" s="24">
        <v>17</v>
      </c>
      <c r="F18" s="24">
        <v>15</v>
      </c>
      <c r="G18" s="24">
        <v>10</v>
      </c>
      <c r="H18" s="24">
        <v>13</v>
      </c>
      <c r="I18" s="24">
        <v>15</v>
      </c>
      <c r="J18" s="24">
        <v>11</v>
      </c>
      <c r="K18" s="24">
        <v>14</v>
      </c>
      <c r="L18" s="24">
        <v>14</v>
      </c>
      <c r="M18" s="24">
        <v>15</v>
      </c>
      <c r="N18" s="24">
        <f t="shared" si="0"/>
        <v>150</v>
      </c>
      <c r="O18" s="24" t="s">
        <v>232</v>
      </c>
      <c r="P18" s="24">
        <v>165</v>
      </c>
      <c r="Q18" s="24">
        <v>214</v>
      </c>
      <c r="R18" s="24">
        <v>153</v>
      </c>
      <c r="S18" s="24">
        <f>SUM(N18,P18:R18)</f>
        <v>682</v>
      </c>
      <c r="T18" s="24">
        <v>68.2</v>
      </c>
      <c r="U18" s="25" t="s">
        <v>232</v>
      </c>
      <c r="V18" s="51"/>
    </row>
    <row r="19" spans="1:22" s="16" customFormat="1" ht="21.75" customHeight="1">
      <c r="A19" s="35">
        <v>4865</v>
      </c>
      <c r="B19" s="43" t="s">
        <v>98</v>
      </c>
      <c r="C19" s="23">
        <v>13</v>
      </c>
      <c r="D19" s="24">
        <v>15</v>
      </c>
      <c r="E19" s="24">
        <v>20</v>
      </c>
      <c r="F19" s="24">
        <v>17</v>
      </c>
      <c r="G19" s="24">
        <v>17</v>
      </c>
      <c r="H19" s="24">
        <v>19</v>
      </c>
      <c r="I19" s="24">
        <v>16</v>
      </c>
      <c r="J19" s="24">
        <v>16</v>
      </c>
      <c r="K19" s="24">
        <v>18</v>
      </c>
      <c r="L19" s="24">
        <v>18</v>
      </c>
      <c r="M19" s="24">
        <v>18</v>
      </c>
      <c r="N19" s="24">
        <f t="shared" si="0"/>
        <v>187</v>
      </c>
      <c r="O19" s="24" t="s">
        <v>235</v>
      </c>
      <c r="P19" s="24">
        <v>217</v>
      </c>
      <c r="Q19" s="24">
        <v>247</v>
      </c>
      <c r="R19" s="24">
        <v>174</v>
      </c>
      <c r="S19" s="24">
        <f aca="true" t="shared" si="1" ref="S19:S27">SUM(P19:R19,N19)</f>
        <v>825</v>
      </c>
      <c r="T19" s="24">
        <v>82.5</v>
      </c>
      <c r="U19" s="25" t="s">
        <v>235</v>
      </c>
      <c r="V19" s="51"/>
    </row>
    <row r="20" spans="1:22" s="16" customFormat="1" ht="21.75" customHeight="1">
      <c r="A20" s="38">
        <v>4866</v>
      </c>
      <c r="B20" s="43" t="s">
        <v>99</v>
      </c>
      <c r="C20" s="23">
        <v>16</v>
      </c>
      <c r="D20" s="24">
        <v>15</v>
      </c>
      <c r="E20" s="24">
        <v>19</v>
      </c>
      <c r="F20" s="24">
        <v>15</v>
      </c>
      <c r="G20" s="24">
        <v>17</v>
      </c>
      <c r="H20" s="24">
        <v>19</v>
      </c>
      <c r="I20" s="24">
        <v>16</v>
      </c>
      <c r="J20" s="24">
        <v>16</v>
      </c>
      <c r="K20" s="24">
        <v>19</v>
      </c>
      <c r="L20" s="24">
        <v>16</v>
      </c>
      <c r="M20" s="24">
        <v>11</v>
      </c>
      <c r="N20" s="24">
        <f t="shared" si="0"/>
        <v>179</v>
      </c>
      <c r="O20" s="24" t="s">
        <v>235</v>
      </c>
      <c r="P20" s="24">
        <v>202</v>
      </c>
      <c r="Q20" s="24">
        <v>199</v>
      </c>
      <c r="R20" s="24">
        <v>150</v>
      </c>
      <c r="S20" s="24">
        <f t="shared" si="1"/>
        <v>730</v>
      </c>
      <c r="T20" s="24">
        <v>73</v>
      </c>
      <c r="U20" s="25" t="s">
        <v>232</v>
      </c>
      <c r="V20" s="51"/>
    </row>
    <row r="21" spans="1:22" s="16" customFormat="1" ht="21.75" customHeight="1">
      <c r="A21" s="38">
        <v>4867</v>
      </c>
      <c r="B21" s="43" t="s">
        <v>100</v>
      </c>
      <c r="C21" s="23">
        <v>19</v>
      </c>
      <c r="D21" s="24">
        <v>15</v>
      </c>
      <c r="E21" s="24">
        <v>20</v>
      </c>
      <c r="F21" s="24">
        <v>15</v>
      </c>
      <c r="G21" s="24">
        <v>14</v>
      </c>
      <c r="H21" s="24">
        <v>18</v>
      </c>
      <c r="I21" s="24">
        <v>15</v>
      </c>
      <c r="J21" s="24">
        <v>15</v>
      </c>
      <c r="K21" s="24">
        <v>18</v>
      </c>
      <c r="L21" s="24">
        <v>16</v>
      </c>
      <c r="M21" s="24">
        <v>19</v>
      </c>
      <c r="N21" s="24">
        <f t="shared" si="0"/>
        <v>184</v>
      </c>
      <c r="O21" s="24" t="s">
        <v>235</v>
      </c>
      <c r="P21" s="24">
        <v>193</v>
      </c>
      <c r="Q21" s="24">
        <v>198</v>
      </c>
      <c r="R21" s="24">
        <v>142</v>
      </c>
      <c r="S21" s="24">
        <f t="shared" si="1"/>
        <v>717</v>
      </c>
      <c r="T21" s="24">
        <v>71.7</v>
      </c>
      <c r="U21" s="25" t="s">
        <v>232</v>
      </c>
      <c r="V21" s="51"/>
    </row>
    <row r="22" spans="1:22" s="16" customFormat="1" ht="21.75" customHeight="1">
      <c r="A22" s="38">
        <v>4868</v>
      </c>
      <c r="B22" s="43" t="s">
        <v>101</v>
      </c>
      <c r="C22" s="23">
        <v>15</v>
      </c>
      <c r="D22" s="24">
        <v>14</v>
      </c>
      <c r="E22" s="24">
        <v>18</v>
      </c>
      <c r="F22" s="24">
        <v>11</v>
      </c>
      <c r="G22" s="24">
        <v>14</v>
      </c>
      <c r="H22" s="24">
        <v>16</v>
      </c>
      <c r="I22" s="24">
        <v>13</v>
      </c>
      <c r="J22" s="24">
        <v>13</v>
      </c>
      <c r="K22" s="24">
        <v>16</v>
      </c>
      <c r="L22" s="24">
        <v>10</v>
      </c>
      <c r="M22" s="24">
        <v>17</v>
      </c>
      <c r="N22" s="24">
        <f t="shared" si="0"/>
        <v>157</v>
      </c>
      <c r="O22" s="24" t="s">
        <v>232</v>
      </c>
      <c r="P22" s="24">
        <v>167</v>
      </c>
      <c r="Q22" s="24">
        <v>182</v>
      </c>
      <c r="R22" s="24">
        <v>148</v>
      </c>
      <c r="S22" s="24">
        <f t="shared" si="1"/>
        <v>654</v>
      </c>
      <c r="T22" s="24">
        <v>65.4</v>
      </c>
      <c r="U22" s="25" t="s">
        <v>232</v>
      </c>
      <c r="V22" s="51"/>
    </row>
    <row r="23" spans="1:22" s="16" customFormat="1" ht="21.75" customHeight="1">
      <c r="A23" s="38">
        <v>4869</v>
      </c>
      <c r="B23" s="47" t="s">
        <v>102</v>
      </c>
      <c r="C23" s="23">
        <v>15</v>
      </c>
      <c r="D23" s="24">
        <v>14</v>
      </c>
      <c r="E23" s="24">
        <v>18</v>
      </c>
      <c r="F23" s="24">
        <v>13</v>
      </c>
      <c r="G23" s="24">
        <v>16</v>
      </c>
      <c r="H23" s="24">
        <v>20</v>
      </c>
      <c r="I23" s="24">
        <v>16</v>
      </c>
      <c r="J23" s="24">
        <v>12</v>
      </c>
      <c r="K23" s="24">
        <v>14</v>
      </c>
      <c r="L23" s="24">
        <v>16</v>
      </c>
      <c r="M23" s="24">
        <v>10</v>
      </c>
      <c r="N23" s="24">
        <f t="shared" si="0"/>
        <v>164</v>
      </c>
      <c r="O23" s="24" t="s">
        <v>232</v>
      </c>
      <c r="P23" s="24">
        <v>187</v>
      </c>
      <c r="Q23" s="24">
        <v>249</v>
      </c>
      <c r="R23" s="24">
        <v>161</v>
      </c>
      <c r="S23" s="24">
        <f t="shared" si="1"/>
        <v>761</v>
      </c>
      <c r="T23" s="24">
        <v>76.1</v>
      </c>
      <c r="U23" s="25" t="s">
        <v>232</v>
      </c>
      <c r="V23" s="51"/>
    </row>
    <row r="24" spans="1:22" s="16" customFormat="1" ht="21.75" customHeight="1">
      <c r="A24" s="38">
        <v>4870</v>
      </c>
      <c r="B24" s="43" t="s">
        <v>103</v>
      </c>
      <c r="C24" s="23">
        <v>18</v>
      </c>
      <c r="D24" s="24">
        <v>16</v>
      </c>
      <c r="E24" s="24">
        <v>18</v>
      </c>
      <c r="F24" s="24">
        <v>17</v>
      </c>
      <c r="G24" s="24">
        <v>15</v>
      </c>
      <c r="H24" s="24">
        <v>20</v>
      </c>
      <c r="I24" s="24">
        <v>15</v>
      </c>
      <c r="J24" s="24">
        <v>17</v>
      </c>
      <c r="K24" s="24">
        <v>19</v>
      </c>
      <c r="L24" s="24">
        <v>16</v>
      </c>
      <c r="M24" s="24">
        <v>10</v>
      </c>
      <c r="N24" s="24">
        <f t="shared" si="0"/>
        <v>181</v>
      </c>
      <c r="O24" s="24" t="s">
        <v>235</v>
      </c>
      <c r="P24" s="24">
        <v>203</v>
      </c>
      <c r="Q24" s="24">
        <v>222</v>
      </c>
      <c r="R24" s="24">
        <v>174</v>
      </c>
      <c r="S24" s="24">
        <f t="shared" si="1"/>
        <v>780</v>
      </c>
      <c r="T24" s="24">
        <v>78</v>
      </c>
      <c r="U24" s="25" t="s">
        <v>232</v>
      </c>
      <c r="V24" s="51"/>
    </row>
    <row r="25" spans="1:22" s="16" customFormat="1" ht="21.75" customHeight="1">
      <c r="A25" s="38">
        <v>4871</v>
      </c>
      <c r="B25" s="43" t="s">
        <v>104</v>
      </c>
      <c r="C25" s="23">
        <v>17</v>
      </c>
      <c r="D25" s="24">
        <v>15</v>
      </c>
      <c r="E25" s="24">
        <v>18</v>
      </c>
      <c r="F25" s="24">
        <v>19</v>
      </c>
      <c r="G25" s="24">
        <v>13</v>
      </c>
      <c r="H25" s="24">
        <v>17</v>
      </c>
      <c r="I25" s="24">
        <v>14</v>
      </c>
      <c r="J25" s="24">
        <v>16</v>
      </c>
      <c r="K25" s="24">
        <v>18</v>
      </c>
      <c r="L25" s="24">
        <v>17</v>
      </c>
      <c r="M25" s="24">
        <v>17</v>
      </c>
      <c r="N25" s="24">
        <f t="shared" si="0"/>
        <v>181</v>
      </c>
      <c r="O25" s="24" t="s">
        <v>235</v>
      </c>
      <c r="P25" s="24">
        <v>193</v>
      </c>
      <c r="Q25" s="24">
        <v>233</v>
      </c>
      <c r="R25" s="24">
        <v>159</v>
      </c>
      <c r="S25" s="24">
        <f t="shared" si="1"/>
        <v>766</v>
      </c>
      <c r="T25" s="24">
        <v>76.6</v>
      </c>
      <c r="U25" s="25" t="s">
        <v>232</v>
      </c>
      <c r="V25" s="51"/>
    </row>
    <row r="26" spans="1:23" s="16" customFormat="1" ht="21.75" customHeight="1">
      <c r="A26" s="38">
        <v>4872</v>
      </c>
      <c r="B26" s="43" t="s">
        <v>105</v>
      </c>
      <c r="C26" s="23">
        <v>19</v>
      </c>
      <c r="D26" s="24">
        <v>17</v>
      </c>
      <c r="E26" s="24">
        <v>20</v>
      </c>
      <c r="F26" s="24">
        <v>19</v>
      </c>
      <c r="G26" s="24">
        <v>17</v>
      </c>
      <c r="H26" s="24">
        <v>20</v>
      </c>
      <c r="I26" s="24">
        <v>16</v>
      </c>
      <c r="J26" s="24">
        <v>18</v>
      </c>
      <c r="K26" s="24">
        <v>20</v>
      </c>
      <c r="L26" s="24">
        <v>19</v>
      </c>
      <c r="M26" s="24">
        <v>16</v>
      </c>
      <c r="N26" s="24">
        <f t="shared" si="0"/>
        <v>201</v>
      </c>
      <c r="O26" s="24" t="s">
        <v>234</v>
      </c>
      <c r="P26" s="24">
        <v>215</v>
      </c>
      <c r="Q26" s="24">
        <v>254</v>
      </c>
      <c r="R26" s="24">
        <v>177</v>
      </c>
      <c r="S26" s="24">
        <f t="shared" si="1"/>
        <v>847</v>
      </c>
      <c r="T26" s="24">
        <v>84.7</v>
      </c>
      <c r="U26" s="25" t="s">
        <v>235</v>
      </c>
      <c r="V26" s="51"/>
      <c r="W26" s="17"/>
    </row>
    <row r="27" spans="1:22" s="18" customFormat="1" ht="21.75" customHeight="1">
      <c r="A27" s="38">
        <v>4873</v>
      </c>
      <c r="B27" s="43" t="s">
        <v>106</v>
      </c>
      <c r="C27" s="23">
        <v>18</v>
      </c>
      <c r="D27" s="24">
        <v>15</v>
      </c>
      <c r="E27" s="24">
        <v>17</v>
      </c>
      <c r="F27" s="24">
        <v>12</v>
      </c>
      <c r="G27" s="24">
        <v>13</v>
      </c>
      <c r="H27" s="24">
        <v>19</v>
      </c>
      <c r="I27" s="24">
        <v>15</v>
      </c>
      <c r="J27" s="24">
        <v>15</v>
      </c>
      <c r="K27" s="24">
        <v>18</v>
      </c>
      <c r="L27" s="24">
        <v>17</v>
      </c>
      <c r="M27" s="24">
        <v>13</v>
      </c>
      <c r="N27" s="24">
        <f t="shared" si="0"/>
        <v>172</v>
      </c>
      <c r="O27" s="24" t="s">
        <v>232</v>
      </c>
      <c r="P27" s="24">
        <v>196</v>
      </c>
      <c r="Q27" s="24">
        <v>224</v>
      </c>
      <c r="R27" s="24">
        <v>160</v>
      </c>
      <c r="S27" s="24">
        <f t="shared" si="1"/>
        <v>752</v>
      </c>
      <c r="T27" s="24">
        <v>75.2</v>
      </c>
      <c r="U27" s="25" t="s">
        <v>232</v>
      </c>
      <c r="V27" s="51"/>
    </row>
    <row r="28" spans="1:23" s="16" customFormat="1" ht="21.75" customHeight="1">
      <c r="A28" s="38">
        <v>4874</v>
      </c>
      <c r="B28" s="43" t="s">
        <v>107</v>
      </c>
      <c r="C28" s="23">
        <v>12</v>
      </c>
      <c r="D28" s="24">
        <v>10</v>
      </c>
      <c r="E28" s="24">
        <v>15</v>
      </c>
      <c r="F28" s="24">
        <v>10</v>
      </c>
      <c r="G28" s="24">
        <v>14</v>
      </c>
      <c r="H28" s="24">
        <v>14</v>
      </c>
      <c r="I28" s="24">
        <v>14</v>
      </c>
      <c r="J28" s="24">
        <v>12</v>
      </c>
      <c r="K28" s="24">
        <v>13</v>
      </c>
      <c r="L28" s="24">
        <v>11</v>
      </c>
      <c r="M28" s="24">
        <v>17</v>
      </c>
      <c r="N28" s="24">
        <f t="shared" si="0"/>
        <v>142</v>
      </c>
      <c r="O28" s="24" t="s">
        <v>232</v>
      </c>
      <c r="P28" s="24">
        <v>146</v>
      </c>
      <c r="Q28" s="24">
        <v>175</v>
      </c>
      <c r="R28" s="24">
        <v>163</v>
      </c>
      <c r="S28" s="24">
        <v>648</v>
      </c>
      <c r="T28" s="24">
        <v>64.8</v>
      </c>
      <c r="U28" s="25" t="s">
        <v>233</v>
      </c>
      <c r="V28" s="51" t="s">
        <v>243</v>
      </c>
      <c r="W28" s="17"/>
    </row>
    <row r="29" spans="1:22" s="16" customFormat="1" ht="21.75" customHeight="1" thickBot="1">
      <c r="A29" s="39">
        <v>4875</v>
      </c>
      <c r="B29" s="46" t="s">
        <v>108</v>
      </c>
      <c r="C29" s="26">
        <v>19</v>
      </c>
      <c r="D29" s="27">
        <v>18</v>
      </c>
      <c r="E29" s="27">
        <v>20</v>
      </c>
      <c r="F29" s="27">
        <v>12</v>
      </c>
      <c r="G29" s="27">
        <v>17</v>
      </c>
      <c r="H29" s="27">
        <v>19</v>
      </c>
      <c r="I29" s="27">
        <v>17</v>
      </c>
      <c r="J29" s="27">
        <v>17</v>
      </c>
      <c r="K29" s="27">
        <v>18</v>
      </c>
      <c r="L29" s="27">
        <v>17</v>
      </c>
      <c r="M29" s="27">
        <v>17</v>
      </c>
      <c r="N29" s="27">
        <f t="shared" si="0"/>
        <v>191</v>
      </c>
      <c r="O29" s="24" t="s">
        <v>235</v>
      </c>
      <c r="P29" s="27">
        <v>216</v>
      </c>
      <c r="Q29" s="27">
        <v>235</v>
      </c>
      <c r="R29" s="27">
        <v>158</v>
      </c>
      <c r="S29" s="27">
        <f>SUM(P29:R29,N29)</f>
        <v>800</v>
      </c>
      <c r="T29" s="27">
        <v>80</v>
      </c>
      <c r="U29" s="25" t="s">
        <v>235</v>
      </c>
      <c r="V29" s="52"/>
    </row>
    <row r="30" spans="1:22" ht="19.5" customHeight="1" thickTop="1">
      <c r="A30" s="5" t="s">
        <v>3</v>
      </c>
      <c r="B30" s="9"/>
      <c r="C30" s="10" t="s">
        <v>4</v>
      </c>
      <c r="D30" s="9"/>
      <c r="E30" s="9"/>
      <c r="F30" s="9"/>
      <c r="G30" s="5" t="s">
        <v>14</v>
      </c>
      <c r="H30" s="9"/>
      <c r="I30" s="9"/>
      <c r="J30" s="4" t="s">
        <v>5</v>
      </c>
      <c r="L30" s="9"/>
      <c r="M30" s="9"/>
      <c r="N30" s="9"/>
      <c r="O30" s="4" t="s">
        <v>15</v>
      </c>
      <c r="Q30" s="9"/>
      <c r="R30" s="9"/>
      <c r="S30" s="9"/>
      <c r="T30" s="4" t="s">
        <v>6</v>
      </c>
      <c r="V30" s="11"/>
    </row>
    <row r="32" spans="13:22" ht="12.75">
      <c r="M32" s="3"/>
      <c r="V32" s="3"/>
    </row>
    <row r="33" ht="12.75">
      <c r="V33" s="3"/>
    </row>
    <row r="35" ht="12.75">
      <c r="U35" s="3"/>
    </row>
  </sheetData>
  <sheetProtection/>
  <printOptions horizontalCentered="1" verticalCentered="1"/>
  <pageMargins left="0.15748031496062992" right="0.9055118110236221" top="0.1968503937007874" bottom="0.1968503937007874" header="0.15748031496062992" footer="0.5118110236220472"/>
  <pageSetup horizontalDpi="180" verticalDpi="18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rightToLeft="1" zoomScale="85" zoomScaleNormal="85" zoomScalePageLayoutView="0" workbookViewId="0" topLeftCell="A1">
      <selection activeCell="S5" sqref="S5:U29"/>
    </sheetView>
  </sheetViews>
  <sheetFormatPr defaultColWidth="9.140625" defaultRowHeight="12.75"/>
  <cols>
    <col min="1" max="1" width="10.140625" style="2" customWidth="1"/>
    <col min="2" max="2" width="35.28125" style="2" customWidth="1"/>
    <col min="3" max="14" width="5.7109375" style="2" customWidth="1"/>
    <col min="15" max="15" width="9.57421875" style="2" customWidth="1"/>
    <col min="16" max="20" width="5.7109375" style="2" customWidth="1"/>
    <col min="21" max="21" width="9.8515625" style="2" customWidth="1"/>
    <col min="22" max="22" width="40.57421875" style="2" customWidth="1"/>
    <col min="23" max="16384" width="9.140625" style="2" customWidth="1"/>
  </cols>
  <sheetData>
    <row r="1" s="1" customFormat="1" ht="15">
      <c r="A1" s="6"/>
    </row>
    <row r="2" spans="1:9" ht="20.25">
      <c r="A2" s="8" t="s">
        <v>23</v>
      </c>
      <c r="I2" s="7" t="s">
        <v>27</v>
      </c>
    </row>
    <row r="3" spans="1:22" ht="21" thickBot="1">
      <c r="A3" s="3"/>
      <c r="B3" s="3"/>
      <c r="C3" s="3"/>
      <c r="D3" s="3"/>
      <c r="E3" s="3"/>
      <c r="F3" s="3"/>
      <c r="G3" s="3"/>
      <c r="H3" s="3"/>
      <c r="I3" s="31" t="s">
        <v>33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 t="s">
        <v>231</v>
      </c>
    </row>
    <row r="4" spans="1:22" ht="134.25" thickBot="1" thickTop="1">
      <c r="A4" s="33" t="s">
        <v>0</v>
      </c>
      <c r="B4" s="33" t="s">
        <v>1</v>
      </c>
      <c r="C4" s="19" t="s">
        <v>19</v>
      </c>
      <c r="D4" s="13" t="s">
        <v>31</v>
      </c>
      <c r="E4" s="13" t="s">
        <v>24</v>
      </c>
      <c r="F4" s="12" t="s">
        <v>17</v>
      </c>
      <c r="G4" s="12" t="s">
        <v>26</v>
      </c>
      <c r="H4" s="13" t="s">
        <v>20</v>
      </c>
      <c r="I4" s="13" t="s">
        <v>32</v>
      </c>
      <c r="J4" s="13" t="s">
        <v>21</v>
      </c>
      <c r="K4" s="13" t="s">
        <v>22</v>
      </c>
      <c r="L4" s="12" t="s">
        <v>25</v>
      </c>
      <c r="M4" s="12" t="s">
        <v>18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13</v>
      </c>
      <c r="U4" s="15" t="s">
        <v>16</v>
      </c>
      <c r="V4" s="14" t="s">
        <v>2</v>
      </c>
    </row>
    <row r="5" spans="1:22" s="16" customFormat="1" ht="21.75" customHeight="1" thickTop="1">
      <c r="A5" s="37">
        <v>4876</v>
      </c>
      <c r="B5" s="42" t="s">
        <v>109</v>
      </c>
      <c r="C5" s="20">
        <v>19</v>
      </c>
      <c r="D5" s="21">
        <v>16</v>
      </c>
      <c r="E5" s="21">
        <v>20</v>
      </c>
      <c r="F5" s="21">
        <v>15</v>
      </c>
      <c r="G5" s="21">
        <v>17</v>
      </c>
      <c r="H5" s="21">
        <v>18</v>
      </c>
      <c r="I5" s="21">
        <v>17</v>
      </c>
      <c r="J5" s="21">
        <v>18</v>
      </c>
      <c r="K5" s="21">
        <v>16</v>
      </c>
      <c r="L5" s="21">
        <v>16</v>
      </c>
      <c r="M5" s="21">
        <v>19</v>
      </c>
      <c r="N5" s="21">
        <f aca="true" t="shared" si="0" ref="N5:N12">SUM(C5:M5)</f>
        <v>191</v>
      </c>
      <c r="O5" s="21" t="s">
        <v>235</v>
      </c>
      <c r="P5" s="21">
        <v>215</v>
      </c>
      <c r="Q5" s="21">
        <v>241</v>
      </c>
      <c r="R5" s="21">
        <v>168</v>
      </c>
      <c r="S5" s="21">
        <f>SUM(P5:R5,N5)</f>
        <v>815</v>
      </c>
      <c r="T5" s="21">
        <v>81.5</v>
      </c>
      <c r="U5" s="21" t="s">
        <v>235</v>
      </c>
      <c r="V5" s="50"/>
    </row>
    <row r="6" spans="1:22" s="16" customFormat="1" ht="21.75" customHeight="1">
      <c r="A6" s="38">
        <v>4877</v>
      </c>
      <c r="B6" s="43" t="s">
        <v>110</v>
      </c>
      <c r="C6" s="23">
        <v>17</v>
      </c>
      <c r="D6" s="24">
        <v>13</v>
      </c>
      <c r="E6" s="24">
        <v>19</v>
      </c>
      <c r="F6" s="24">
        <v>17</v>
      </c>
      <c r="G6" s="24">
        <v>16</v>
      </c>
      <c r="H6" s="24">
        <v>19</v>
      </c>
      <c r="I6" s="24">
        <v>14</v>
      </c>
      <c r="J6" s="24">
        <v>17</v>
      </c>
      <c r="K6" s="24">
        <v>20</v>
      </c>
      <c r="L6" s="24">
        <v>18</v>
      </c>
      <c r="M6" s="24">
        <v>15</v>
      </c>
      <c r="N6" s="24">
        <f t="shared" si="0"/>
        <v>185</v>
      </c>
      <c r="O6" s="21" t="s">
        <v>235</v>
      </c>
      <c r="P6" s="24">
        <v>212</v>
      </c>
      <c r="Q6" s="24">
        <v>219</v>
      </c>
      <c r="R6" s="24">
        <v>170</v>
      </c>
      <c r="S6" s="24">
        <f>SUM(P6:R6,N6)</f>
        <v>786</v>
      </c>
      <c r="T6" s="24">
        <v>78.6</v>
      </c>
      <c r="U6" s="25" t="s">
        <v>232</v>
      </c>
      <c r="V6" s="51"/>
    </row>
    <row r="7" spans="1:22" s="16" customFormat="1" ht="21.75" customHeight="1">
      <c r="A7" s="38">
        <v>4878</v>
      </c>
      <c r="B7" s="43" t="s">
        <v>111</v>
      </c>
      <c r="C7" s="23">
        <v>17</v>
      </c>
      <c r="D7" s="24">
        <v>15</v>
      </c>
      <c r="E7" s="24">
        <v>17</v>
      </c>
      <c r="F7" s="24">
        <v>16</v>
      </c>
      <c r="G7" s="24">
        <v>15</v>
      </c>
      <c r="H7" s="24">
        <v>17</v>
      </c>
      <c r="I7" s="24">
        <v>13</v>
      </c>
      <c r="J7" s="24">
        <v>15</v>
      </c>
      <c r="K7" s="24">
        <v>16</v>
      </c>
      <c r="L7" s="24">
        <v>13</v>
      </c>
      <c r="M7" s="24">
        <v>18</v>
      </c>
      <c r="N7" s="24">
        <f t="shared" si="0"/>
        <v>172</v>
      </c>
      <c r="O7" s="24" t="s">
        <v>244</v>
      </c>
      <c r="P7" s="24">
        <v>184</v>
      </c>
      <c r="Q7" s="24">
        <v>191</v>
      </c>
      <c r="R7" s="24">
        <v>156</v>
      </c>
      <c r="S7" s="24">
        <f>SUM(P7:R7,N7)</f>
        <v>703</v>
      </c>
      <c r="T7" s="24">
        <v>70.3</v>
      </c>
      <c r="U7" s="25" t="s">
        <v>232</v>
      </c>
      <c r="V7" s="51"/>
    </row>
    <row r="8" spans="1:22" s="16" customFormat="1" ht="21.75" customHeight="1">
      <c r="A8" s="38">
        <v>4879</v>
      </c>
      <c r="B8" s="43" t="s">
        <v>112</v>
      </c>
      <c r="C8" s="23">
        <v>16</v>
      </c>
      <c r="D8" s="24">
        <v>14</v>
      </c>
      <c r="E8" s="24">
        <v>18</v>
      </c>
      <c r="F8" s="24">
        <v>17</v>
      </c>
      <c r="G8" s="24">
        <v>14</v>
      </c>
      <c r="H8" s="24">
        <v>17</v>
      </c>
      <c r="I8" s="24">
        <v>16</v>
      </c>
      <c r="J8" s="24">
        <v>17</v>
      </c>
      <c r="K8" s="24">
        <v>19</v>
      </c>
      <c r="L8" s="24">
        <v>19</v>
      </c>
      <c r="M8" s="24">
        <v>17</v>
      </c>
      <c r="N8" s="24">
        <f t="shared" si="0"/>
        <v>184</v>
      </c>
      <c r="O8" s="21" t="s">
        <v>235</v>
      </c>
      <c r="P8" s="24">
        <v>215</v>
      </c>
      <c r="Q8" s="24">
        <v>230</v>
      </c>
      <c r="R8" s="24">
        <v>166</v>
      </c>
      <c r="S8" s="24">
        <v>800</v>
      </c>
      <c r="T8" s="24">
        <v>80</v>
      </c>
      <c r="U8" s="21" t="s">
        <v>235</v>
      </c>
      <c r="V8" s="51"/>
    </row>
    <row r="9" spans="1:22" s="16" customFormat="1" ht="21.75" customHeight="1">
      <c r="A9" s="38">
        <v>4880</v>
      </c>
      <c r="B9" s="43" t="s">
        <v>113</v>
      </c>
      <c r="C9" s="23">
        <v>16</v>
      </c>
      <c r="D9" s="24">
        <v>13</v>
      </c>
      <c r="E9" s="24">
        <v>16</v>
      </c>
      <c r="F9" s="24">
        <v>16</v>
      </c>
      <c r="G9" s="24">
        <v>13</v>
      </c>
      <c r="H9" s="24">
        <v>18</v>
      </c>
      <c r="I9" s="24">
        <v>16</v>
      </c>
      <c r="J9" s="24">
        <v>14</v>
      </c>
      <c r="K9" s="24">
        <v>18</v>
      </c>
      <c r="L9" s="24">
        <v>12</v>
      </c>
      <c r="M9" s="24">
        <v>10</v>
      </c>
      <c r="N9" s="24">
        <f t="shared" si="0"/>
        <v>162</v>
      </c>
      <c r="O9" s="24" t="s">
        <v>244</v>
      </c>
      <c r="P9" s="24">
        <v>187</v>
      </c>
      <c r="Q9" s="24">
        <v>191</v>
      </c>
      <c r="R9" s="24">
        <v>145</v>
      </c>
      <c r="S9" s="24">
        <f>SUM(N9,P9:R9)</f>
        <v>685</v>
      </c>
      <c r="T9" s="24">
        <v>68.5</v>
      </c>
      <c r="U9" s="25" t="s">
        <v>232</v>
      </c>
      <c r="V9" s="51"/>
    </row>
    <row r="10" spans="1:22" s="16" customFormat="1" ht="21.75" customHeight="1">
      <c r="A10" s="38">
        <v>4881</v>
      </c>
      <c r="B10" s="43" t="s">
        <v>114</v>
      </c>
      <c r="C10" s="23">
        <v>19</v>
      </c>
      <c r="D10" s="24">
        <v>17</v>
      </c>
      <c r="E10" s="24">
        <v>20</v>
      </c>
      <c r="F10" s="24">
        <v>19</v>
      </c>
      <c r="G10" s="24">
        <v>13</v>
      </c>
      <c r="H10" s="24">
        <v>19</v>
      </c>
      <c r="I10" s="24">
        <v>14</v>
      </c>
      <c r="J10" s="24">
        <v>17</v>
      </c>
      <c r="K10" s="24">
        <v>18</v>
      </c>
      <c r="L10" s="24">
        <v>19</v>
      </c>
      <c r="M10" s="24">
        <v>17</v>
      </c>
      <c r="N10" s="24">
        <f t="shared" si="0"/>
        <v>192</v>
      </c>
      <c r="O10" s="21" t="s">
        <v>235</v>
      </c>
      <c r="P10" s="24">
        <v>223</v>
      </c>
      <c r="Q10" s="24">
        <v>251</v>
      </c>
      <c r="R10" s="24">
        <v>174</v>
      </c>
      <c r="S10" s="24">
        <f>SUM(P10:R10,N10)</f>
        <v>840</v>
      </c>
      <c r="T10" s="24">
        <v>84</v>
      </c>
      <c r="U10" s="21" t="s">
        <v>235</v>
      </c>
      <c r="V10" s="51"/>
    </row>
    <row r="11" spans="1:22" s="16" customFormat="1" ht="21.75" customHeight="1">
      <c r="A11" s="38">
        <v>4882</v>
      </c>
      <c r="B11" s="43" t="s">
        <v>115</v>
      </c>
      <c r="C11" s="23">
        <v>20</v>
      </c>
      <c r="D11" s="24">
        <v>17</v>
      </c>
      <c r="E11" s="24">
        <v>19</v>
      </c>
      <c r="F11" s="24">
        <v>12</v>
      </c>
      <c r="G11" s="24">
        <v>17</v>
      </c>
      <c r="H11" s="24">
        <v>19</v>
      </c>
      <c r="I11" s="24">
        <v>15</v>
      </c>
      <c r="J11" s="24">
        <v>16</v>
      </c>
      <c r="K11" s="24">
        <v>20</v>
      </c>
      <c r="L11" s="24">
        <v>15</v>
      </c>
      <c r="M11" s="24">
        <v>16</v>
      </c>
      <c r="N11" s="24">
        <f t="shared" si="0"/>
        <v>186</v>
      </c>
      <c r="O11" s="21" t="s">
        <v>235</v>
      </c>
      <c r="P11" s="24">
        <v>217</v>
      </c>
      <c r="Q11" s="24">
        <v>216</v>
      </c>
      <c r="R11" s="24">
        <v>155</v>
      </c>
      <c r="S11" s="24">
        <v>774</v>
      </c>
      <c r="T11" s="24">
        <v>77.4</v>
      </c>
      <c r="U11" s="25" t="s">
        <v>232</v>
      </c>
      <c r="V11" s="51"/>
    </row>
    <row r="12" spans="1:22" s="16" customFormat="1" ht="21.75" customHeight="1">
      <c r="A12" s="38">
        <v>4883</v>
      </c>
      <c r="B12" s="43" t="s">
        <v>116</v>
      </c>
      <c r="C12" s="23">
        <v>16</v>
      </c>
      <c r="D12" s="24">
        <v>15</v>
      </c>
      <c r="E12" s="24">
        <v>15</v>
      </c>
      <c r="F12" s="24">
        <v>15</v>
      </c>
      <c r="G12" s="24">
        <v>14</v>
      </c>
      <c r="H12" s="24">
        <v>16</v>
      </c>
      <c r="I12" s="24">
        <v>15</v>
      </c>
      <c r="J12" s="24">
        <v>16</v>
      </c>
      <c r="K12" s="24">
        <v>18</v>
      </c>
      <c r="L12" s="24">
        <v>16</v>
      </c>
      <c r="M12" s="24">
        <v>18</v>
      </c>
      <c r="N12" s="24">
        <f t="shared" si="0"/>
        <v>174</v>
      </c>
      <c r="O12" s="24" t="s">
        <v>244</v>
      </c>
      <c r="P12" s="24">
        <v>193</v>
      </c>
      <c r="Q12" s="24">
        <v>227</v>
      </c>
      <c r="R12" s="24">
        <v>148</v>
      </c>
      <c r="S12" s="24">
        <v>742</v>
      </c>
      <c r="T12" s="24">
        <v>74.2</v>
      </c>
      <c r="U12" s="25" t="s">
        <v>232</v>
      </c>
      <c r="V12" s="51"/>
    </row>
    <row r="13" spans="1:22" s="16" customFormat="1" ht="21.75" customHeight="1">
      <c r="A13" s="38">
        <v>4884</v>
      </c>
      <c r="B13" s="43" t="s">
        <v>117</v>
      </c>
      <c r="C13" s="23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/>
      <c r="P13" s="24">
        <v>177</v>
      </c>
      <c r="Q13" s="24">
        <v>209</v>
      </c>
      <c r="R13" s="24">
        <v>160</v>
      </c>
      <c r="S13" s="24">
        <v>0</v>
      </c>
      <c r="T13" s="24">
        <v>0</v>
      </c>
      <c r="U13" s="25">
        <v>0</v>
      </c>
      <c r="V13" s="51"/>
    </row>
    <row r="14" spans="1:22" s="16" customFormat="1" ht="21.75" customHeight="1">
      <c r="A14" s="38">
        <v>4885</v>
      </c>
      <c r="B14" s="47" t="s">
        <v>118</v>
      </c>
      <c r="C14" s="23">
        <v>15</v>
      </c>
      <c r="D14" s="24">
        <v>13</v>
      </c>
      <c r="E14" s="24">
        <v>16</v>
      </c>
      <c r="F14" s="24">
        <v>10</v>
      </c>
      <c r="G14" s="24">
        <v>15</v>
      </c>
      <c r="H14" s="24">
        <v>17</v>
      </c>
      <c r="I14" s="24">
        <v>14</v>
      </c>
      <c r="J14" s="24">
        <v>15</v>
      </c>
      <c r="K14" s="24">
        <v>15</v>
      </c>
      <c r="L14" s="24">
        <v>13</v>
      </c>
      <c r="M14" s="24">
        <v>17</v>
      </c>
      <c r="N14" s="24">
        <f aca="true" t="shared" si="1" ref="N14:N19">SUM(C14:M14)</f>
        <v>160</v>
      </c>
      <c r="O14" s="24" t="s">
        <v>244</v>
      </c>
      <c r="P14" s="24">
        <v>158</v>
      </c>
      <c r="Q14" s="24">
        <v>173</v>
      </c>
      <c r="R14" s="24">
        <v>163</v>
      </c>
      <c r="S14" s="24">
        <v>654</v>
      </c>
      <c r="T14" s="24">
        <v>65.4</v>
      </c>
      <c r="U14" s="25" t="s">
        <v>233</v>
      </c>
      <c r="V14" s="51"/>
    </row>
    <row r="15" spans="1:22" s="16" customFormat="1" ht="21.75" customHeight="1">
      <c r="A15" s="40">
        <v>4886</v>
      </c>
      <c r="B15" s="43" t="s">
        <v>119</v>
      </c>
      <c r="C15" s="23">
        <v>17</v>
      </c>
      <c r="D15" s="24">
        <v>13</v>
      </c>
      <c r="E15" s="24">
        <v>17</v>
      </c>
      <c r="F15" s="24">
        <v>13</v>
      </c>
      <c r="G15" s="24">
        <v>12</v>
      </c>
      <c r="H15" s="24">
        <v>18</v>
      </c>
      <c r="I15" s="24">
        <v>15</v>
      </c>
      <c r="J15" s="24">
        <v>14</v>
      </c>
      <c r="K15" s="24">
        <v>17</v>
      </c>
      <c r="L15" s="24">
        <v>16</v>
      </c>
      <c r="M15" s="24">
        <v>13</v>
      </c>
      <c r="N15" s="24">
        <f t="shared" si="1"/>
        <v>165</v>
      </c>
      <c r="O15" s="24" t="s">
        <v>244</v>
      </c>
      <c r="P15" s="24">
        <v>203</v>
      </c>
      <c r="Q15" s="24">
        <v>215</v>
      </c>
      <c r="R15" s="24">
        <v>150</v>
      </c>
      <c r="S15" s="24">
        <v>733</v>
      </c>
      <c r="T15" s="24">
        <v>73.3</v>
      </c>
      <c r="U15" s="25" t="s">
        <v>232</v>
      </c>
      <c r="V15" s="51"/>
    </row>
    <row r="16" spans="1:22" s="16" customFormat="1" ht="21.75" customHeight="1">
      <c r="A16" s="40">
        <v>4887</v>
      </c>
      <c r="B16" s="43" t="s">
        <v>120</v>
      </c>
      <c r="C16" s="23">
        <v>15</v>
      </c>
      <c r="D16" s="24">
        <v>13</v>
      </c>
      <c r="E16" s="24">
        <v>14</v>
      </c>
      <c r="F16" s="24">
        <v>10</v>
      </c>
      <c r="G16" s="24">
        <v>14</v>
      </c>
      <c r="H16" s="24">
        <v>16</v>
      </c>
      <c r="I16" s="24">
        <v>16</v>
      </c>
      <c r="J16" s="24">
        <v>15</v>
      </c>
      <c r="K16" s="24">
        <v>17</v>
      </c>
      <c r="L16" s="24">
        <v>11</v>
      </c>
      <c r="M16" s="24">
        <v>10</v>
      </c>
      <c r="N16" s="24">
        <f t="shared" si="1"/>
        <v>151</v>
      </c>
      <c r="O16" s="24" t="s">
        <v>244</v>
      </c>
      <c r="P16" s="24">
        <v>166</v>
      </c>
      <c r="Q16" s="24">
        <v>178</v>
      </c>
      <c r="R16" s="24">
        <v>150</v>
      </c>
      <c r="S16" s="24">
        <v>645</v>
      </c>
      <c r="T16" s="24">
        <v>64.5</v>
      </c>
      <c r="U16" s="25" t="s">
        <v>233</v>
      </c>
      <c r="V16" s="51"/>
    </row>
    <row r="17" spans="1:22" s="16" customFormat="1" ht="21.75" customHeight="1">
      <c r="A17" s="40">
        <v>4888</v>
      </c>
      <c r="B17" s="43" t="s">
        <v>121</v>
      </c>
      <c r="C17" s="23">
        <v>16</v>
      </c>
      <c r="D17" s="24">
        <v>15</v>
      </c>
      <c r="E17" s="24">
        <v>18</v>
      </c>
      <c r="F17" s="24">
        <v>14</v>
      </c>
      <c r="G17" s="24">
        <v>11</v>
      </c>
      <c r="H17" s="24">
        <v>16</v>
      </c>
      <c r="I17" s="24">
        <v>15</v>
      </c>
      <c r="J17" s="24">
        <v>14</v>
      </c>
      <c r="K17" s="24">
        <v>15</v>
      </c>
      <c r="L17" s="24">
        <v>16</v>
      </c>
      <c r="M17" s="24">
        <v>17</v>
      </c>
      <c r="N17" s="24">
        <f t="shared" si="1"/>
        <v>167</v>
      </c>
      <c r="O17" s="24" t="s">
        <v>244</v>
      </c>
      <c r="P17" s="24">
        <v>184</v>
      </c>
      <c r="Q17" s="24">
        <v>202</v>
      </c>
      <c r="R17" s="24">
        <v>137</v>
      </c>
      <c r="S17" s="24">
        <v>690</v>
      </c>
      <c r="T17" s="24">
        <v>69</v>
      </c>
      <c r="U17" s="25" t="s">
        <v>232</v>
      </c>
      <c r="V17" s="51"/>
    </row>
    <row r="18" spans="1:22" s="16" customFormat="1" ht="21.75" customHeight="1">
      <c r="A18" s="40">
        <v>4889</v>
      </c>
      <c r="B18" s="43" t="s">
        <v>122</v>
      </c>
      <c r="C18" s="23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f t="shared" si="1"/>
        <v>0</v>
      </c>
      <c r="O18" s="24"/>
      <c r="P18" s="24">
        <v>178</v>
      </c>
      <c r="Q18" s="24">
        <v>199</v>
      </c>
      <c r="R18" s="24">
        <v>129</v>
      </c>
      <c r="S18" s="24">
        <v>0</v>
      </c>
      <c r="T18" s="24">
        <v>0</v>
      </c>
      <c r="U18" s="25">
        <v>0</v>
      </c>
      <c r="V18" s="51"/>
    </row>
    <row r="19" spans="1:22" s="16" customFormat="1" ht="21.75" customHeight="1">
      <c r="A19" s="40">
        <v>4890</v>
      </c>
      <c r="B19" s="43" t="s">
        <v>123</v>
      </c>
      <c r="C19" s="23">
        <v>17</v>
      </c>
      <c r="D19" s="24">
        <v>13</v>
      </c>
      <c r="E19" s="24">
        <v>17</v>
      </c>
      <c r="F19" s="24">
        <v>11</v>
      </c>
      <c r="G19" s="24">
        <v>14</v>
      </c>
      <c r="H19" s="24">
        <v>17</v>
      </c>
      <c r="I19" s="24">
        <v>14</v>
      </c>
      <c r="J19" s="24">
        <v>11</v>
      </c>
      <c r="K19" s="24">
        <v>15</v>
      </c>
      <c r="L19" s="24">
        <v>12</v>
      </c>
      <c r="M19" s="24">
        <v>18</v>
      </c>
      <c r="N19" s="24">
        <f t="shared" si="1"/>
        <v>159</v>
      </c>
      <c r="O19" s="24" t="s">
        <v>244</v>
      </c>
      <c r="P19" s="24">
        <v>184</v>
      </c>
      <c r="Q19" s="24">
        <v>213</v>
      </c>
      <c r="R19" s="24">
        <v>154</v>
      </c>
      <c r="S19" s="24">
        <v>710</v>
      </c>
      <c r="T19" s="24">
        <v>71</v>
      </c>
      <c r="U19" s="25" t="s">
        <v>232</v>
      </c>
      <c r="V19" s="51"/>
    </row>
    <row r="20" spans="1:22" s="16" customFormat="1" ht="21.75" customHeight="1">
      <c r="A20" s="38">
        <v>4891</v>
      </c>
      <c r="B20" s="43" t="s">
        <v>124</v>
      </c>
      <c r="C20" s="23">
        <v>15</v>
      </c>
      <c r="D20" s="24">
        <v>15</v>
      </c>
      <c r="E20" s="24">
        <v>16</v>
      </c>
      <c r="F20" s="24">
        <v>15</v>
      </c>
      <c r="G20" s="24">
        <v>14</v>
      </c>
      <c r="H20" s="24">
        <v>17</v>
      </c>
      <c r="I20" s="24">
        <v>16</v>
      </c>
      <c r="J20" s="24">
        <v>14</v>
      </c>
      <c r="K20" s="24">
        <v>16</v>
      </c>
      <c r="L20" s="24">
        <v>17</v>
      </c>
      <c r="M20" s="24">
        <v>20</v>
      </c>
      <c r="N20" s="24">
        <v>176</v>
      </c>
      <c r="O20" s="21" t="s">
        <v>235</v>
      </c>
      <c r="P20" s="24">
        <v>197</v>
      </c>
      <c r="Q20" s="24">
        <v>230</v>
      </c>
      <c r="R20" s="24">
        <v>168</v>
      </c>
      <c r="S20" s="24">
        <v>771</v>
      </c>
      <c r="T20" s="24">
        <v>77.1</v>
      </c>
      <c r="U20" s="25" t="s">
        <v>232</v>
      </c>
      <c r="V20" s="51"/>
    </row>
    <row r="21" spans="1:22" s="16" customFormat="1" ht="21.75" customHeight="1">
      <c r="A21" s="38">
        <v>4892</v>
      </c>
      <c r="B21" s="43" t="s">
        <v>125</v>
      </c>
      <c r="C21" s="23">
        <v>18</v>
      </c>
      <c r="D21" s="24">
        <v>14</v>
      </c>
      <c r="E21" s="24">
        <v>19</v>
      </c>
      <c r="F21" s="24">
        <v>18</v>
      </c>
      <c r="G21" s="24">
        <v>14</v>
      </c>
      <c r="H21" s="24">
        <v>20</v>
      </c>
      <c r="I21" s="24">
        <v>17</v>
      </c>
      <c r="J21" s="24">
        <v>16</v>
      </c>
      <c r="K21" s="24">
        <v>17</v>
      </c>
      <c r="L21" s="24">
        <v>18</v>
      </c>
      <c r="M21" s="24">
        <v>20</v>
      </c>
      <c r="N21" s="24">
        <f>SUM(C21:M21)</f>
        <v>191</v>
      </c>
      <c r="O21" s="21" t="s">
        <v>235</v>
      </c>
      <c r="P21" s="24">
        <v>208</v>
      </c>
      <c r="Q21" s="24">
        <v>241</v>
      </c>
      <c r="R21" s="24">
        <v>176</v>
      </c>
      <c r="S21" s="24">
        <v>816</v>
      </c>
      <c r="T21" s="24">
        <v>81.6</v>
      </c>
      <c r="U21" s="21" t="s">
        <v>235</v>
      </c>
      <c r="V21" s="51"/>
    </row>
    <row r="22" spans="1:22" s="16" customFormat="1" ht="21.75" customHeight="1">
      <c r="A22" s="38">
        <v>4893</v>
      </c>
      <c r="B22" s="47" t="s">
        <v>126</v>
      </c>
      <c r="C22" s="23">
        <v>14</v>
      </c>
      <c r="D22" s="24">
        <v>13</v>
      </c>
      <c r="E22" s="24">
        <v>14</v>
      </c>
      <c r="F22" s="24">
        <v>6</v>
      </c>
      <c r="G22" s="24">
        <v>13</v>
      </c>
      <c r="H22" s="24">
        <v>15</v>
      </c>
      <c r="I22" s="24">
        <v>15</v>
      </c>
      <c r="J22" s="24">
        <v>13</v>
      </c>
      <c r="K22" s="24">
        <v>11</v>
      </c>
      <c r="L22" s="24">
        <v>12</v>
      </c>
      <c r="M22" s="24">
        <v>7</v>
      </c>
      <c r="N22" s="24"/>
      <c r="O22" s="24"/>
      <c r="P22" s="24">
        <v>129</v>
      </c>
      <c r="Q22" s="24">
        <v>167</v>
      </c>
      <c r="R22" s="24">
        <v>127</v>
      </c>
      <c r="S22" s="24">
        <v>0</v>
      </c>
      <c r="T22" s="24">
        <v>0</v>
      </c>
      <c r="U22" s="25">
        <v>0</v>
      </c>
      <c r="V22" s="51" t="s">
        <v>245</v>
      </c>
    </row>
    <row r="23" spans="1:22" s="16" customFormat="1" ht="21.75" customHeight="1">
      <c r="A23" s="38">
        <v>4894</v>
      </c>
      <c r="B23" s="43" t="s">
        <v>127</v>
      </c>
      <c r="C23" s="23">
        <v>10</v>
      </c>
      <c r="D23" s="24">
        <v>11</v>
      </c>
      <c r="E23" s="24">
        <v>15</v>
      </c>
      <c r="F23" s="24">
        <v>10</v>
      </c>
      <c r="G23" s="24">
        <v>13</v>
      </c>
      <c r="H23" s="24">
        <v>12</v>
      </c>
      <c r="I23" s="24">
        <v>15</v>
      </c>
      <c r="J23" s="24">
        <v>10</v>
      </c>
      <c r="K23" s="24">
        <v>12</v>
      </c>
      <c r="L23" s="24">
        <v>10</v>
      </c>
      <c r="M23" s="24">
        <v>15</v>
      </c>
      <c r="N23" s="24">
        <f aca="true" t="shared" si="2" ref="N23:N29">SUM(C23:M23)</f>
        <v>133</v>
      </c>
      <c r="O23" s="24" t="s">
        <v>233</v>
      </c>
      <c r="P23" s="24">
        <v>149</v>
      </c>
      <c r="Q23" s="24">
        <v>179</v>
      </c>
      <c r="R23" s="24">
        <v>145</v>
      </c>
      <c r="S23" s="24">
        <v>627</v>
      </c>
      <c r="T23" s="24">
        <v>62.7</v>
      </c>
      <c r="U23" s="25" t="s">
        <v>233</v>
      </c>
      <c r="V23" s="51" t="s">
        <v>246</v>
      </c>
    </row>
    <row r="24" spans="1:22" s="16" customFormat="1" ht="21.75" customHeight="1">
      <c r="A24" s="38">
        <v>4895</v>
      </c>
      <c r="B24" s="43" t="s">
        <v>128</v>
      </c>
      <c r="C24" s="23">
        <v>13</v>
      </c>
      <c r="D24" s="24">
        <v>13</v>
      </c>
      <c r="E24" s="24">
        <v>19</v>
      </c>
      <c r="F24" s="24">
        <v>11</v>
      </c>
      <c r="G24" s="24">
        <v>11</v>
      </c>
      <c r="H24" s="24">
        <v>16</v>
      </c>
      <c r="I24" s="24">
        <v>16</v>
      </c>
      <c r="J24" s="24">
        <v>11</v>
      </c>
      <c r="K24" s="24">
        <v>17</v>
      </c>
      <c r="L24" s="24">
        <v>10</v>
      </c>
      <c r="M24" s="24">
        <v>14</v>
      </c>
      <c r="N24" s="24">
        <f t="shared" si="2"/>
        <v>151</v>
      </c>
      <c r="O24" s="24" t="s">
        <v>244</v>
      </c>
      <c r="P24" s="24">
        <v>157</v>
      </c>
      <c r="Q24" s="24">
        <v>193</v>
      </c>
      <c r="R24" s="24">
        <v>139</v>
      </c>
      <c r="S24" s="24">
        <v>640</v>
      </c>
      <c r="T24" s="24">
        <v>64</v>
      </c>
      <c r="U24" s="25" t="s">
        <v>233</v>
      </c>
      <c r="V24" s="51"/>
    </row>
    <row r="25" spans="1:22" s="16" customFormat="1" ht="21.75" customHeight="1">
      <c r="A25" s="38">
        <v>4896</v>
      </c>
      <c r="B25" s="43" t="s">
        <v>129</v>
      </c>
      <c r="C25" s="23">
        <v>13</v>
      </c>
      <c r="D25" s="24">
        <v>13</v>
      </c>
      <c r="E25" s="24">
        <v>17</v>
      </c>
      <c r="F25" s="24">
        <v>10</v>
      </c>
      <c r="G25" s="24">
        <v>15</v>
      </c>
      <c r="H25" s="24">
        <v>15</v>
      </c>
      <c r="I25" s="24">
        <v>14</v>
      </c>
      <c r="J25" s="24">
        <v>11</v>
      </c>
      <c r="K25" s="24">
        <v>12</v>
      </c>
      <c r="L25" s="24">
        <v>12</v>
      </c>
      <c r="M25" s="24">
        <v>16</v>
      </c>
      <c r="N25" s="24">
        <f t="shared" si="2"/>
        <v>148</v>
      </c>
      <c r="O25" s="24" t="s">
        <v>244</v>
      </c>
      <c r="P25" s="24">
        <v>170</v>
      </c>
      <c r="Q25" s="24">
        <v>172</v>
      </c>
      <c r="R25" s="24">
        <v>131</v>
      </c>
      <c r="S25" s="24">
        <v>621</v>
      </c>
      <c r="T25" s="24">
        <v>62.1</v>
      </c>
      <c r="U25" s="25" t="s">
        <v>233</v>
      </c>
      <c r="V25" s="51"/>
    </row>
    <row r="26" spans="1:23" s="16" customFormat="1" ht="21.75" customHeight="1">
      <c r="A26" s="40">
        <v>4897</v>
      </c>
      <c r="B26" s="45" t="s">
        <v>130</v>
      </c>
      <c r="C26" s="23">
        <v>13</v>
      </c>
      <c r="D26" s="24">
        <v>13</v>
      </c>
      <c r="E26" s="24">
        <v>16</v>
      </c>
      <c r="F26" s="24">
        <v>11</v>
      </c>
      <c r="G26" s="24">
        <v>14</v>
      </c>
      <c r="H26" s="24">
        <v>15</v>
      </c>
      <c r="I26" s="24">
        <v>16</v>
      </c>
      <c r="J26" s="24">
        <v>13</v>
      </c>
      <c r="K26" s="24">
        <v>19</v>
      </c>
      <c r="L26" s="24">
        <v>16</v>
      </c>
      <c r="M26" s="24">
        <v>17</v>
      </c>
      <c r="N26" s="24">
        <f t="shared" si="2"/>
        <v>163</v>
      </c>
      <c r="O26" s="24" t="s">
        <v>244</v>
      </c>
      <c r="P26" s="24">
        <v>145</v>
      </c>
      <c r="Q26" s="24">
        <v>156</v>
      </c>
      <c r="R26" s="24">
        <v>126</v>
      </c>
      <c r="S26" s="24">
        <v>612</v>
      </c>
      <c r="T26" s="24">
        <v>62.1</v>
      </c>
      <c r="U26" s="25" t="s">
        <v>233</v>
      </c>
      <c r="V26" s="51" t="s">
        <v>247</v>
      </c>
      <c r="W26" s="17"/>
    </row>
    <row r="27" spans="1:22" s="18" customFormat="1" ht="21.75" customHeight="1">
      <c r="A27" s="40">
        <v>4898</v>
      </c>
      <c r="B27" s="43" t="s">
        <v>131</v>
      </c>
      <c r="C27" s="23">
        <v>17</v>
      </c>
      <c r="D27" s="24">
        <v>16</v>
      </c>
      <c r="E27" s="24">
        <v>19</v>
      </c>
      <c r="F27" s="24">
        <v>13</v>
      </c>
      <c r="G27" s="24">
        <v>17</v>
      </c>
      <c r="H27" s="24">
        <v>19</v>
      </c>
      <c r="I27" s="24">
        <v>15</v>
      </c>
      <c r="J27" s="24">
        <v>14</v>
      </c>
      <c r="K27" s="24">
        <v>19</v>
      </c>
      <c r="L27" s="24">
        <v>14</v>
      </c>
      <c r="M27" s="24">
        <v>18</v>
      </c>
      <c r="N27" s="24">
        <f t="shared" si="2"/>
        <v>181</v>
      </c>
      <c r="O27" s="21" t="s">
        <v>235</v>
      </c>
      <c r="P27" s="24">
        <v>196</v>
      </c>
      <c r="Q27" s="24">
        <v>219</v>
      </c>
      <c r="R27" s="24">
        <v>147</v>
      </c>
      <c r="S27" s="24">
        <v>743</v>
      </c>
      <c r="T27" s="24">
        <v>74.3</v>
      </c>
      <c r="U27" s="25" t="s">
        <v>232</v>
      </c>
      <c r="V27" s="51"/>
    </row>
    <row r="28" spans="1:23" s="16" customFormat="1" ht="21.75" customHeight="1">
      <c r="A28" s="40">
        <v>4899</v>
      </c>
      <c r="B28" s="43" t="s">
        <v>132</v>
      </c>
      <c r="C28" s="23">
        <v>19</v>
      </c>
      <c r="D28" s="24">
        <v>15</v>
      </c>
      <c r="E28" s="24">
        <v>20</v>
      </c>
      <c r="F28" s="24">
        <v>10</v>
      </c>
      <c r="G28" s="24">
        <v>15</v>
      </c>
      <c r="H28" s="24">
        <v>18</v>
      </c>
      <c r="I28" s="24">
        <v>15</v>
      </c>
      <c r="J28" s="24">
        <v>16</v>
      </c>
      <c r="K28" s="24">
        <v>20</v>
      </c>
      <c r="L28" s="24">
        <v>17</v>
      </c>
      <c r="M28" s="24">
        <v>16</v>
      </c>
      <c r="N28" s="24">
        <f t="shared" si="2"/>
        <v>181</v>
      </c>
      <c r="O28" s="21" t="s">
        <v>235</v>
      </c>
      <c r="P28" s="24">
        <v>206</v>
      </c>
      <c r="Q28" s="24">
        <v>227</v>
      </c>
      <c r="R28" s="24">
        <v>142</v>
      </c>
      <c r="S28" s="24">
        <v>756</v>
      </c>
      <c r="T28" s="24">
        <v>75.6</v>
      </c>
      <c r="U28" s="25" t="s">
        <v>232</v>
      </c>
      <c r="V28" s="51"/>
      <c r="W28" s="17"/>
    </row>
    <row r="29" spans="1:22" s="16" customFormat="1" ht="21.75" customHeight="1" thickBot="1">
      <c r="A29" s="41">
        <v>4900</v>
      </c>
      <c r="B29" s="49" t="s">
        <v>133</v>
      </c>
      <c r="C29" s="26">
        <v>14</v>
      </c>
      <c r="D29" s="27">
        <v>15</v>
      </c>
      <c r="E29" s="27">
        <v>17</v>
      </c>
      <c r="F29" s="27">
        <v>10</v>
      </c>
      <c r="G29" s="27">
        <v>14</v>
      </c>
      <c r="H29" s="27">
        <v>16</v>
      </c>
      <c r="I29" s="27">
        <v>14</v>
      </c>
      <c r="J29" s="27">
        <v>14</v>
      </c>
      <c r="K29" s="27">
        <v>17</v>
      </c>
      <c r="L29" s="27">
        <v>11</v>
      </c>
      <c r="M29" s="27">
        <v>16</v>
      </c>
      <c r="N29" s="27">
        <f t="shared" si="2"/>
        <v>158</v>
      </c>
      <c r="O29" s="24" t="s">
        <v>244</v>
      </c>
      <c r="P29" s="27">
        <v>177</v>
      </c>
      <c r="Q29" s="27">
        <v>173</v>
      </c>
      <c r="R29" s="27">
        <v>136</v>
      </c>
      <c r="S29" s="27">
        <f>SUM(N29,P29:R29)</f>
        <v>644</v>
      </c>
      <c r="T29" s="27">
        <v>64.4</v>
      </c>
      <c r="U29" s="25" t="s">
        <v>233</v>
      </c>
      <c r="V29" s="52"/>
    </row>
    <row r="30" spans="1:22" ht="19.5" customHeight="1" thickTop="1">
      <c r="A30" s="5" t="s">
        <v>3</v>
      </c>
      <c r="B30" s="9"/>
      <c r="C30" s="10" t="s">
        <v>4</v>
      </c>
      <c r="D30" s="9"/>
      <c r="E30" s="9"/>
      <c r="F30" s="9"/>
      <c r="G30" s="5" t="s">
        <v>14</v>
      </c>
      <c r="H30" s="9"/>
      <c r="I30" s="9"/>
      <c r="J30" s="4" t="s">
        <v>5</v>
      </c>
      <c r="L30" s="9"/>
      <c r="M30" s="9"/>
      <c r="N30" s="9"/>
      <c r="O30" s="4" t="s">
        <v>15</v>
      </c>
      <c r="Q30" s="9"/>
      <c r="R30" s="9"/>
      <c r="S30" s="9"/>
      <c r="T30" s="4" t="s">
        <v>6</v>
      </c>
      <c r="V30" s="11"/>
    </row>
    <row r="32" spans="13:22" ht="12.75">
      <c r="M32" s="3"/>
      <c r="V32" s="3"/>
    </row>
    <row r="33" ht="12.75">
      <c r="V33" s="3"/>
    </row>
    <row r="35" ht="12.75">
      <c r="U35" s="3"/>
    </row>
  </sheetData>
  <sheetProtection/>
  <printOptions horizontalCentered="1" verticalCentered="1"/>
  <pageMargins left="0.15748031496062992" right="0.9055118110236221" top="0.1968503937007874" bottom="0.1968503937007874" header="0.15748031496062992" footer="0.5118110236220472"/>
  <pageSetup horizontalDpi="180" verticalDpi="18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rightToLeft="1" zoomScale="85" zoomScaleNormal="85" zoomScalePageLayoutView="0" workbookViewId="0" topLeftCell="B4">
      <selection activeCell="S5" sqref="S5:U29"/>
    </sheetView>
  </sheetViews>
  <sheetFormatPr defaultColWidth="9.140625" defaultRowHeight="12.75"/>
  <cols>
    <col min="1" max="1" width="10.140625" style="2" customWidth="1"/>
    <col min="2" max="2" width="32.421875" style="2" customWidth="1"/>
    <col min="3" max="14" width="5.7109375" style="2" customWidth="1"/>
    <col min="15" max="15" width="8.57421875" style="2" customWidth="1"/>
    <col min="16" max="19" width="5.7109375" style="2" customWidth="1"/>
    <col min="20" max="20" width="7.7109375" style="2" customWidth="1"/>
    <col min="21" max="21" width="5.7109375" style="2" customWidth="1"/>
    <col min="22" max="22" width="50.57421875" style="2" customWidth="1"/>
    <col min="23" max="16384" width="9.140625" style="2" customWidth="1"/>
  </cols>
  <sheetData>
    <row r="1" s="1" customFormat="1" ht="15">
      <c r="A1" s="6"/>
    </row>
    <row r="2" spans="1:9" ht="20.25">
      <c r="A2" s="8" t="s">
        <v>23</v>
      </c>
      <c r="I2" s="7" t="s">
        <v>27</v>
      </c>
    </row>
    <row r="3" spans="1:22" ht="21" thickBot="1">
      <c r="A3" s="3"/>
      <c r="B3" s="3"/>
      <c r="C3" s="3"/>
      <c r="D3" s="3"/>
      <c r="E3" s="3"/>
      <c r="F3" s="3"/>
      <c r="G3" s="3"/>
      <c r="H3" s="3"/>
      <c r="I3" s="31" t="s">
        <v>33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 t="s">
        <v>231</v>
      </c>
    </row>
    <row r="4" spans="1:22" ht="134.25" thickBot="1" thickTop="1">
      <c r="A4" s="33" t="s">
        <v>0</v>
      </c>
      <c r="B4" s="33" t="s">
        <v>1</v>
      </c>
      <c r="C4" s="19" t="s">
        <v>19</v>
      </c>
      <c r="D4" s="13" t="s">
        <v>31</v>
      </c>
      <c r="E4" s="13" t="s">
        <v>24</v>
      </c>
      <c r="F4" s="12" t="s">
        <v>17</v>
      </c>
      <c r="G4" s="12" t="s">
        <v>26</v>
      </c>
      <c r="H4" s="13" t="s">
        <v>20</v>
      </c>
      <c r="I4" s="13" t="s">
        <v>32</v>
      </c>
      <c r="J4" s="13" t="s">
        <v>21</v>
      </c>
      <c r="K4" s="13" t="s">
        <v>22</v>
      </c>
      <c r="L4" s="12" t="s">
        <v>25</v>
      </c>
      <c r="M4" s="12" t="s">
        <v>18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13</v>
      </c>
      <c r="U4" s="15" t="s">
        <v>16</v>
      </c>
      <c r="V4" s="14" t="s">
        <v>2</v>
      </c>
    </row>
    <row r="5" spans="1:22" s="16" customFormat="1" ht="21.75" customHeight="1" thickTop="1">
      <c r="A5" s="37">
        <v>4901</v>
      </c>
      <c r="B5" s="42" t="s">
        <v>134</v>
      </c>
      <c r="C5" s="20">
        <v>15</v>
      </c>
      <c r="D5" s="21">
        <v>13</v>
      </c>
      <c r="E5" s="21">
        <v>18</v>
      </c>
      <c r="F5" s="21">
        <v>10</v>
      </c>
      <c r="G5" s="21">
        <v>15</v>
      </c>
      <c r="H5" s="21">
        <v>16</v>
      </c>
      <c r="I5" s="21">
        <v>15</v>
      </c>
      <c r="J5" s="21">
        <v>15</v>
      </c>
      <c r="K5" s="21">
        <v>14</v>
      </c>
      <c r="L5" s="21">
        <v>11</v>
      </c>
      <c r="M5" s="21">
        <v>17</v>
      </c>
      <c r="N5" s="21">
        <f>SUM(C5:M5)</f>
        <v>159</v>
      </c>
      <c r="O5" s="21" t="s">
        <v>232</v>
      </c>
      <c r="P5" s="21">
        <v>178</v>
      </c>
      <c r="Q5" s="21">
        <v>206</v>
      </c>
      <c r="R5" s="21">
        <v>143</v>
      </c>
      <c r="S5" s="21">
        <f>SUM(P5:R5,N5)</f>
        <v>686</v>
      </c>
      <c r="T5" s="21">
        <v>68.6</v>
      </c>
      <c r="U5" s="22" t="s">
        <v>232</v>
      </c>
      <c r="V5" s="50"/>
    </row>
    <row r="6" spans="1:22" s="16" customFormat="1" ht="21.75" customHeight="1">
      <c r="A6" s="38">
        <v>4902</v>
      </c>
      <c r="B6" s="43" t="s">
        <v>135</v>
      </c>
      <c r="C6" s="23">
        <v>16</v>
      </c>
      <c r="D6" s="24">
        <v>14</v>
      </c>
      <c r="E6" s="24">
        <v>20</v>
      </c>
      <c r="F6" s="24">
        <v>11</v>
      </c>
      <c r="G6" s="24">
        <v>15</v>
      </c>
      <c r="H6" s="24">
        <v>17</v>
      </c>
      <c r="I6" s="24">
        <v>16</v>
      </c>
      <c r="J6" s="24">
        <v>15</v>
      </c>
      <c r="K6" s="24">
        <v>19</v>
      </c>
      <c r="L6" s="24">
        <v>17</v>
      </c>
      <c r="M6" s="24">
        <v>15</v>
      </c>
      <c r="N6" s="24">
        <v>176</v>
      </c>
      <c r="O6" s="24" t="s">
        <v>235</v>
      </c>
      <c r="P6" s="24">
        <v>200</v>
      </c>
      <c r="Q6" s="24">
        <v>215</v>
      </c>
      <c r="R6" s="24">
        <v>151</v>
      </c>
      <c r="S6" s="24">
        <f>SUM(P6:R6,N6)</f>
        <v>742</v>
      </c>
      <c r="T6" s="24">
        <v>74.2</v>
      </c>
      <c r="U6" s="22" t="s">
        <v>232</v>
      </c>
      <c r="V6" s="51"/>
    </row>
    <row r="7" spans="1:22" s="16" customFormat="1" ht="21.75" customHeight="1">
      <c r="A7" s="38">
        <v>4903</v>
      </c>
      <c r="B7" s="43" t="s">
        <v>136</v>
      </c>
      <c r="C7" s="23">
        <v>15</v>
      </c>
      <c r="D7" s="24">
        <v>15</v>
      </c>
      <c r="E7" s="24">
        <v>16</v>
      </c>
      <c r="F7" s="24">
        <v>6</v>
      </c>
      <c r="G7" s="24">
        <v>13</v>
      </c>
      <c r="H7" s="24">
        <v>15</v>
      </c>
      <c r="I7" s="24">
        <v>14</v>
      </c>
      <c r="J7" s="24">
        <v>14</v>
      </c>
      <c r="K7" s="24">
        <v>16</v>
      </c>
      <c r="L7" s="24">
        <v>12</v>
      </c>
      <c r="M7" s="24">
        <v>15</v>
      </c>
      <c r="N7" s="24"/>
      <c r="O7" s="24"/>
      <c r="P7" s="24">
        <v>156</v>
      </c>
      <c r="Q7" s="24">
        <v>181</v>
      </c>
      <c r="R7" s="24">
        <v>121</v>
      </c>
      <c r="S7" s="24">
        <v>0</v>
      </c>
      <c r="T7" s="24">
        <v>0</v>
      </c>
      <c r="U7" s="25">
        <v>0</v>
      </c>
      <c r="V7" s="51"/>
    </row>
    <row r="8" spans="1:22" s="16" customFormat="1" ht="21.75" customHeight="1">
      <c r="A8" s="38">
        <v>4904</v>
      </c>
      <c r="B8" s="43" t="s">
        <v>137</v>
      </c>
      <c r="C8" s="23">
        <v>15</v>
      </c>
      <c r="D8" s="24">
        <v>12</v>
      </c>
      <c r="E8" s="24">
        <v>18</v>
      </c>
      <c r="F8" s="24">
        <v>5</v>
      </c>
      <c r="G8" s="24">
        <v>16</v>
      </c>
      <c r="H8" s="24">
        <v>13</v>
      </c>
      <c r="I8" s="24">
        <v>15</v>
      </c>
      <c r="J8" s="24">
        <v>14</v>
      </c>
      <c r="K8" s="24">
        <v>16</v>
      </c>
      <c r="L8" s="24">
        <v>10</v>
      </c>
      <c r="M8" s="24">
        <v>17</v>
      </c>
      <c r="N8" s="24"/>
      <c r="O8" s="24"/>
      <c r="P8" s="24">
        <v>171</v>
      </c>
      <c r="Q8" s="24">
        <v>193</v>
      </c>
      <c r="R8" s="24">
        <v>140</v>
      </c>
      <c r="S8" s="24">
        <v>0</v>
      </c>
      <c r="T8" s="24">
        <v>0</v>
      </c>
      <c r="U8" s="25">
        <v>0</v>
      </c>
      <c r="V8" s="51"/>
    </row>
    <row r="9" spans="1:22" s="16" customFormat="1" ht="21.75" customHeight="1">
      <c r="A9" s="35">
        <v>4905</v>
      </c>
      <c r="B9" s="47" t="s">
        <v>138</v>
      </c>
      <c r="C9" s="23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/>
      <c r="O9" s="24"/>
      <c r="P9" s="24">
        <v>144</v>
      </c>
      <c r="Q9" s="24">
        <v>163</v>
      </c>
      <c r="R9" s="24">
        <v>133</v>
      </c>
      <c r="S9" s="24">
        <v>0</v>
      </c>
      <c r="T9" s="24">
        <v>0</v>
      </c>
      <c r="U9" s="25">
        <v>0</v>
      </c>
      <c r="V9" s="51" t="s">
        <v>248</v>
      </c>
    </row>
    <row r="10" spans="1:22" s="16" customFormat="1" ht="21.75" customHeight="1">
      <c r="A10" s="35">
        <v>4906</v>
      </c>
      <c r="B10" s="43" t="s">
        <v>139</v>
      </c>
      <c r="C10" s="23">
        <v>10</v>
      </c>
      <c r="D10" s="24">
        <v>12</v>
      </c>
      <c r="E10" s="24">
        <v>14</v>
      </c>
      <c r="F10" s="24">
        <v>10</v>
      </c>
      <c r="G10" s="24">
        <v>12</v>
      </c>
      <c r="H10" s="24">
        <v>14</v>
      </c>
      <c r="I10" s="24">
        <v>12</v>
      </c>
      <c r="J10" s="24">
        <v>12</v>
      </c>
      <c r="K10" s="24">
        <v>17</v>
      </c>
      <c r="L10" s="24">
        <v>12</v>
      </c>
      <c r="M10" s="24">
        <v>13</v>
      </c>
      <c r="N10" s="24">
        <f>SUM(C10:M10)</f>
        <v>138</v>
      </c>
      <c r="O10" s="24" t="s">
        <v>233</v>
      </c>
      <c r="P10" s="24">
        <v>152</v>
      </c>
      <c r="Q10" s="24">
        <v>158</v>
      </c>
      <c r="R10" s="24">
        <v>136</v>
      </c>
      <c r="S10" s="24">
        <f>SUM(P10:R10,N10)</f>
        <v>584</v>
      </c>
      <c r="T10" s="24">
        <v>58.4</v>
      </c>
      <c r="U10" s="25" t="s">
        <v>233</v>
      </c>
      <c r="V10" s="51" t="s">
        <v>249</v>
      </c>
    </row>
    <row r="11" spans="1:22" s="16" customFormat="1" ht="21.75" customHeight="1">
      <c r="A11" s="35">
        <v>4907</v>
      </c>
      <c r="B11" s="43" t="s">
        <v>140</v>
      </c>
      <c r="C11" s="23">
        <v>12</v>
      </c>
      <c r="D11" s="24">
        <v>15</v>
      </c>
      <c r="E11" s="24">
        <v>17</v>
      </c>
      <c r="F11" s="24">
        <v>11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15</v>
      </c>
      <c r="N11" s="24"/>
      <c r="O11" s="24"/>
      <c r="P11" s="24">
        <v>172</v>
      </c>
      <c r="Q11" s="24">
        <v>194</v>
      </c>
      <c r="R11" s="24">
        <v>147</v>
      </c>
      <c r="S11" s="24"/>
      <c r="T11" s="24"/>
      <c r="U11" s="25"/>
      <c r="V11" s="51" t="s">
        <v>250</v>
      </c>
    </row>
    <row r="12" spans="1:22" s="16" customFormat="1" ht="21.75" customHeight="1">
      <c r="A12" s="35">
        <v>4908</v>
      </c>
      <c r="B12" s="43" t="s">
        <v>141</v>
      </c>
      <c r="C12" s="23">
        <v>15</v>
      </c>
      <c r="D12" s="24">
        <v>12</v>
      </c>
      <c r="E12" s="24">
        <v>19</v>
      </c>
      <c r="F12" s="24">
        <v>12</v>
      </c>
      <c r="G12" s="24">
        <v>15</v>
      </c>
      <c r="H12" s="24">
        <v>16</v>
      </c>
      <c r="I12" s="24">
        <v>16</v>
      </c>
      <c r="J12" s="24">
        <v>12</v>
      </c>
      <c r="K12" s="24">
        <v>16</v>
      </c>
      <c r="L12" s="24">
        <v>10</v>
      </c>
      <c r="M12" s="24">
        <v>15</v>
      </c>
      <c r="N12" s="24">
        <f aca="true" t="shared" si="0" ref="N12:N17">SUM(C12:M12)</f>
        <v>158</v>
      </c>
      <c r="O12" s="21" t="s">
        <v>232</v>
      </c>
      <c r="P12" s="24">
        <v>172</v>
      </c>
      <c r="Q12" s="24">
        <v>172</v>
      </c>
      <c r="R12" s="24">
        <v>134</v>
      </c>
      <c r="S12" s="24">
        <f aca="true" t="shared" si="1" ref="S12:S17">SUM(P12:R12,N12)</f>
        <v>636</v>
      </c>
      <c r="T12" s="24">
        <v>63.6</v>
      </c>
      <c r="U12" s="25" t="s">
        <v>233</v>
      </c>
      <c r="V12" s="51"/>
    </row>
    <row r="13" spans="1:22" s="16" customFormat="1" ht="21.75" customHeight="1">
      <c r="A13" s="35">
        <v>4909</v>
      </c>
      <c r="B13" s="43" t="s">
        <v>142</v>
      </c>
      <c r="C13" s="23">
        <v>17</v>
      </c>
      <c r="D13" s="24">
        <v>13</v>
      </c>
      <c r="E13" s="24">
        <v>20</v>
      </c>
      <c r="F13" s="24">
        <v>18</v>
      </c>
      <c r="G13" s="24">
        <v>13</v>
      </c>
      <c r="H13" s="24">
        <v>18</v>
      </c>
      <c r="I13" s="24">
        <v>16</v>
      </c>
      <c r="J13" s="24">
        <v>13</v>
      </c>
      <c r="K13" s="24">
        <v>17</v>
      </c>
      <c r="L13" s="24">
        <v>10</v>
      </c>
      <c r="M13" s="24">
        <v>17</v>
      </c>
      <c r="N13" s="24">
        <f t="shared" si="0"/>
        <v>172</v>
      </c>
      <c r="O13" s="21" t="s">
        <v>232</v>
      </c>
      <c r="P13" s="24">
        <v>198</v>
      </c>
      <c r="Q13" s="24">
        <v>218</v>
      </c>
      <c r="R13" s="24">
        <v>161</v>
      </c>
      <c r="S13" s="24">
        <f t="shared" si="1"/>
        <v>749</v>
      </c>
      <c r="T13" s="24">
        <v>74.9</v>
      </c>
      <c r="U13" s="22" t="s">
        <v>232</v>
      </c>
      <c r="V13" s="51"/>
    </row>
    <row r="14" spans="1:22" s="16" customFormat="1" ht="21.75" customHeight="1">
      <c r="A14" s="35">
        <v>4910</v>
      </c>
      <c r="B14" s="43" t="s">
        <v>143</v>
      </c>
      <c r="C14" s="23">
        <v>17</v>
      </c>
      <c r="D14" s="24">
        <v>15</v>
      </c>
      <c r="E14" s="24">
        <v>19</v>
      </c>
      <c r="F14" s="24">
        <v>19</v>
      </c>
      <c r="G14" s="24">
        <v>13</v>
      </c>
      <c r="H14" s="24">
        <v>18</v>
      </c>
      <c r="I14" s="24">
        <v>16</v>
      </c>
      <c r="J14" s="24">
        <v>16</v>
      </c>
      <c r="K14" s="24">
        <v>20</v>
      </c>
      <c r="L14" s="24">
        <v>16</v>
      </c>
      <c r="M14" s="24">
        <v>17</v>
      </c>
      <c r="N14" s="24">
        <f t="shared" si="0"/>
        <v>186</v>
      </c>
      <c r="O14" s="24" t="s">
        <v>235</v>
      </c>
      <c r="P14" s="24">
        <v>188</v>
      </c>
      <c r="Q14" s="24">
        <v>227</v>
      </c>
      <c r="R14" s="24">
        <v>169</v>
      </c>
      <c r="S14" s="24">
        <f t="shared" si="1"/>
        <v>770</v>
      </c>
      <c r="T14" s="24">
        <v>77</v>
      </c>
      <c r="U14" s="22" t="s">
        <v>232</v>
      </c>
      <c r="V14" s="51"/>
    </row>
    <row r="15" spans="1:22" s="16" customFormat="1" ht="21.75" customHeight="1">
      <c r="A15" s="35">
        <v>4911</v>
      </c>
      <c r="B15" s="43" t="s">
        <v>144</v>
      </c>
      <c r="C15" s="23">
        <v>12</v>
      </c>
      <c r="D15" s="24">
        <v>13</v>
      </c>
      <c r="E15" s="24">
        <v>15</v>
      </c>
      <c r="F15" s="24">
        <v>18</v>
      </c>
      <c r="G15" s="24">
        <v>12</v>
      </c>
      <c r="H15" s="24">
        <v>17</v>
      </c>
      <c r="I15" s="24">
        <v>15</v>
      </c>
      <c r="J15" s="24">
        <v>12</v>
      </c>
      <c r="K15" s="24">
        <v>17</v>
      </c>
      <c r="L15" s="24">
        <v>18</v>
      </c>
      <c r="M15" s="24">
        <v>17</v>
      </c>
      <c r="N15" s="24">
        <f t="shared" si="0"/>
        <v>166</v>
      </c>
      <c r="O15" s="21" t="s">
        <v>232</v>
      </c>
      <c r="P15" s="24">
        <v>185</v>
      </c>
      <c r="Q15" s="24">
        <v>207</v>
      </c>
      <c r="R15" s="24">
        <v>173</v>
      </c>
      <c r="S15" s="24">
        <f t="shared" si="1"/>
        <v>731</v>
      </c>
      <c r="T15" s="24">
        <v>73.1</v>
      </c>
      <c r="U15" s="22" t="s">
        <v>232</v>
      </c>
      <c r="V15" s="51"/>
    </row>
    <row r="16" spans="1:22" s="16" customFormat="1" ht="21.75" customHeight="1">
      <c r="A16" s="35">
        <v>4912</v>
      </c>
      <c r="B16" s="43" t="s">
        <v>145</v>
      </c>
      <c r="C16" s="23">
        <v>18</v>
      </c>
      <c r="D16" s="24">
        <v>16</v>
      </c>
      <c r="E16" s="24">
        <v>20</v>
      </c>
      <c r="F16" s="24">
        <v>17</v>
      </c>
      <c r="G16" s="24">
        <v>15</v>
      </c>
      <c r="H16" s="24">
        <v>19</v>
      </c>
      <c r="I16" s="24">
        <v>15</v>
      </c>
      <c r="J16" s="24">
        <v>18</v>
      </c>
      <c r="K16" s="24">
        <v>20</v>
      </c>
      <c r="L16" s="24">
        <v>14</v>
      </c>
      <c r="M16" s="24">
        <v>17</v>
      </c>
      <c r="N16" s="24">
        <f t="shared" si="0"/>
        <v>189</v>
      </c>
      <c r="O16" s="24" t="s">
        <v>235</v>
      </c>
      <c r="P16" s="24">
        <v>202</v>
      </c>
      <c r="Q16" s="24">
        <v>222</v>
      </c>
      <c r="R16" s="24">
        <v>153</v>
      </c>
      <c r="S16" s="24">
        <f t="shared" si="1"/>
        <v>766</v>
      </c>
      <c r="T16" s="24">
        <v>76.6</v>
      </c>
      <c r="U16" s="22" t="s">
        <v>232</v>
      </c>
      <c r="V16" s="51"/>
    </row>
    <row r="17" spans="1:22" s="16" customFormat="1" ht="21.75" customHeight="1">
      <c r="A17" s="35">
        <v>4913</v>
      </c>
      <c r="B17" s="43" t="s">
        <v>146</v>
      </c>
      <c r="C17" s="23">
        <v>18</v>
      </c>
      <c r="D17" s="24">
        <v>15</v>
      </c>
      <c r="E17" s="24">
        <v>19</v>
      </c>
      <c r="F17" s="24">
        <v>11</v>
      </c>
      <c r="G17" s="24">
        <v>14</v>
      </c>
      <c r="H17" s="24">
        <v>16</v>
      </c>
      <c r="I17" s="24">
        <v>15</v>
      </c>
      <c r="J17" s="24">
        <v>13</v>
      </c>
      <c r="K17" s="24">
        <v>20</v>
      </c>
      <c r="L17" s="24">
        <v>15</v>
      </c>
      <c r="M17" s="24">
        <v>15</v>
      </c>
      <c r="N17" s="24">
        <f t="shared" si="0"/>
        <v>171</v>
      </c>
      <c r="O17" s="21" t="s">
        <v>232</v>
      </c>
      <c r="P17" s="24">
        <v>188</v>
      </c>
      <c r="Q17" s="24">
        <v>198</v>
      </c>
      <c r="R17" s="24">
        <v>142</v>
      </c>
      <c r="S17" s="24">
        <f t="shared" si="1"/>
        <v>699</v>
      </c>
      <c r="T17" s="24">
        <v>69.9</v>
      </c>
      <c r="U17" s="22" t="s">
        <v>232</v>
      </c>
      <c r="V17" s="51"/>
    </row>
    <row r="18" spans="1:22" s="16" customFormat="1" ht="21.75" customHeight="1">
      <c r="A18" s="35">
        <v>4914</v>
      </c>
      <c r="B18" s="43" t="s">
        <v>147</v>
      </c>
      <c r="C18" s="23">
        <v>18</v>
      </c>
      <c r="D18" s="24">
        <v>17</v>
      </c>
      <c r="E18" s="24">
        <v>20</v>
      </c>
      <c r="F18" s="24">
        <v>14</v>
      </c>
      <c r="G18" s="24">
        <v>16</v>
      </c>
      <c r="H18" s="24">
        <v>17</v>
      </c>
      <c r="I18" s="24">
        <v>14</v>
      </c>
      <c r="J18" s="24">
        <v>17</v>
      </c>
      <c r="K18" s="24">
        <v>14</v>
      </c>
      <c r="L18" s="24">
        <v>11</v>
      </c>
      <c r="M18" s="24">
        <v>17</v>
      </c>
      <c r="N18" s="24">
        <v>176</v>
      </c>
      <c r="O18" s="24" t="s">
        <v>235</v>
      </c>
      <c r="P18" s="24">
        <v>197</v>
      </c>
      <c r="Q18" s="24">
        <v>209</v>
      </c>
      <c r="R18" s="24">
        <v>154</v>
      </c>
      <c r="S18" s="24">
        <f>SUM(N18,P18:R18)</f>
        <v>736</v>
      </c>
      <c r="T18" s="24">
        <v>73.6</v>
      </c>
      <c r="U18" s="22" t="s">
        <v>232</v>
      </c>
      <c r="V18" s="51"/>
    </row>
    <row r="19" spans="1:22" s="16" customFormat="1" ht="21.75" customHeight="1">
      <c r="A19" s="35">
        <v>4915</v>
      </c>
      <c r="B19" s="43" t="s">
        <v>148</v>
      </c>
      <c r="C19" s="23">
        <v>19</v>
      </c>
      <c r="D19" s="24">
        <v>15</v>
      </c>
      <c r="E19" s="24">
        <v>18</v>
      </c>
      <c r="F19" s="24">
        <v>17</v>
      </c>
      <c r="G19" s="24">
        <v>12</v>
      </c>
      <c r="H19" s="24">
        <v>18</v>
      </c>
      <c r="I19" s="24">
        <v>15</v>
      </c>
      <c r="J19" s="24">
        <v>11</v>
      </c>
      <c r="K19" s="24">
        <v>19</v>
      </c>
      <c r="L19" s="24">
        <v>14</v>
      </c>
      <c r="M19" s="24">
        <v>14</v>
      </c>
      <c r="N19" s="24">
        <f>SUM(C19:M19)</f>
        <v>172</v>
      </c>
      <c r="O19" s="21" t="s">
        <v>232</v>
      </c>
      <c r="P19" s="24">
        <v>193</v>
      </c>
      <c r="Q19" s="24">
        <v>225</v>
      </c>
      <c r="R19" s="24">
        <v>150</v>
      </c>
      <c r="S19" s="24">
        <f>SUM(P19:R19,N19)</f>
        <v>740</v>
      </c>
      <c r="T19" s="24">
        <v>74</v>
      </c>
      <c r="U19" s="22" t="s">
        <v>232</v>
      </c>
      <c r="V19" s="51"/>
    </row>
    <row r="20" spans="1:22" s="16" customFormat="1" ht="21.75" customHeight="1">
      <c r="A20" s="35">
        <v>4916</v>
      </c>
      <c r="B20" s="43" t="s">
        <v>149</v>
      </c>
      <c r="C20" s="23">
        <v>8</v>
      </c>
      <c r="D20" s="24">
        <v>10</v>
      </c>
      <c r="E20" s="24">
        <v>9</v>
      </c>
      <c r="F20" s="24">
        <v>11</v>
      </c>
      <c r="G20" s="24">
        <v>3</v>
      </c>
      <c r="H20" s="24">
        <v>3</v>
      </c>
      <c r="I20" s="24">
        <v>6</v>
      </c>
      <c r="J20" s="24">
        <v>4</v>
      </c>
      <c r="K20" s="24">
        <v>7</v>
      </c>
      <c r="L20" s="24">
        <v>0</v>
      </c>
      <c r="M20" s="24">
        <v>14</v>
      </c>
      <c r="N20" s="24"/>
      <c r="O20" s="24"/>
      <c r="P20" s="24">
        <v>125</v>
      </c>
      <c r="Q20" s="24">
        <v>183</v>
      </c>
      <c r="R20" s="24">
        <v>138</v>
      </c>
      <c r="S20" s="24">
        <v>0</v>
      </c>
      <c r="T20" s="24">
        <v>0</v>
      </c>
      <c r="U20" s="25">
        <v>0</v>
      </c>
      <c r="V20" s="51" t="s">
        <v>251</v>
      </c>
    </row>
    <row r="21" spans="1:22" s="16" customFormat="1" ht="21.75" customHeight="1">
      <c r="A21" s="35">
        <v>4917</v>
      </c>
      <c r="B21" s="47" t="s">
        <v>150</v>
      </c>
      <c r="C21" s="23">
        <v>14</v>
      </c>
      <c r="D21" s="24">
        <v>17</v>
      </c>
      <c r="E21" s="24">
        <v>16</v>
      </c>
      <c r="F21" s="24">
        <v>16</v>
      </c>
      <c r="G21" s="24">
        <v>15</v>
      </c>
      <c r="H21" s="24">
        <v>18</v>
      </c>
      <c r="I21" s="24">
        <v>17</v>
      </c>
      <c r="J21" s="24">
        <v>14</v>
      </c>
      <c r="K21" s="24">
        <v>19</v>
      </c>
      <c r="L21" s="24">
        <v>18</v>
      </c>
      <c r="M21" s="24">
        <v>17</v>
      </c>
      <c r="N21" s="24">
        <f>SUM(C21:M21)</f>
        <v>181</v>
      </c>
      <c r="O21" s="24" t="s">
        <v>235</v>
      </c>
      <c r="P21" s="24">
        <v>187</v>
      </c>
      <c r="Q21" s="24">
        <v>195</v>
      </c>
      <c r="R21" s="24">
        <v>151</v>
      </c>
      <c r="S21" s="24">
        <f>SUM(P21:R21,N21)</f>
        <v>714</v>
      </c>
      <c r="T21" s="24">
        <v>71.4</v>
      </c>
      <c r="U21" s="22" t="s">
        <v>232</v>
      </c>
      <c r="V21" s="51"/>
    </row>
    <row r="22" spans="1:22" s="16" customFormat="1" ht="21.75" customHeight="1">
      <c r="A22" s="35">
        <v>4918</v>
      </c>
      <c r="B22" s="43" t="s">
        <v>151</v>
      </c>
      <c r="C22" s="23">
        <v>10</v>
      </c>
      <c r="D22" s="24">
        <v>10</v>
      </c>
      <c r="E22" s="24">
        <v>10</v>
      </c>
      <c r="F22" s="24">
        <v>10</v>
      </c>
      <c r="G22" s="24">
        <v>12</v>
      </c>
      <c r="H22" s="24">
        <v>6</v>
      </c>
      <c r="I22" s="24">
        <v>15</v>
      </c>
      <c r="J22" s="24">
        <v>8</v>
      </c>
      <c r="K22" s="24">
        <v>17</v>
      </c>
      <c r="L22" s="24">
        <v>11</v>
      </c>
      <c r="M22" s="24">
        <v>14</v>
      </c>
      <c r="N22" s="24"/>
      <c r="O22" s="24"/>
      <c r="P22" s="24">
        <v>138</v>
      </c>
      <c r="Q22" s="24">
        <v>171</v>
      </c>
      <c r="R22" s="24">
        <v>125</v>
      </c>
      <c r="S22" s="24">
        <v>0</v>
      </c>
      <c r="T22" s="24">
        <v>0</v>
      </c>
      <c r="U22" s="25">
        <v>0</v>
      </c>
      <c r="V22" s="51" t="s">
        <v>252</v>
      </c>
    </row>
    <row r="23" spans="1:22" s="16" customFormat="1" ht="21.75" customHeight="1">
      <c r="A23" s="35">
        <v>4919</v>
      </c>
      <c r="B23" s="43" t="s">
        <v>152</v>
      </c>
      <c r="C23" s="23">
        <v>11</v>
      </c>
      <c r="D23" s="24">
        <v>13</v>
      </c>
      <c r="E23" s="24">
        <v>12</v>
      </c>
      <c r="F23" s="24">
        <v>10</v>
      </c>
      <c r="G23" s="24">
        <v>11</v>
      </c>
      <c r="H23" s="24">
        <v>13</v>
      </c>
      <c r="I23" s="24">
        <v>15</v>
      </c>
      <c r="J23" s="24">
        <v>13</v>
      </c>
      <c r="K23" s="24">
        <v>16</v>
      </c>
      <c r="L23" s="24">
        <v>10</v>
      </c>
      <c r="M23" s="24">
        <v>13</v>
      </c>
      <c r="N23" s="24">
        <f aca="true" t="shared" si="2" ref="N23:N29">SUM(C23:M23)</f>
        <v>137</v>
      </c>
      <c r="O23" s="24" t="s">
        <v>233</v>
      </c>
      <c r="P23" s="24">
        <v>154</v>
      </c>
      <c r="Q23" s="24">
        <v>159</v>
      </c>
      <c r="R23" s="24">
        <v>134</v>
      </c>
      <c r="S23" s="24">
        <f>SUM(P23:R23,N23)</f>
        <v>584</v>
      </c>
      <c r="T23" s="24">
        <v>58.4</v>
      </c>
      <c r="U23" s="25" t="s">
        <v>233</v>
      </c>
      <c r="V23" s="51" t="s">
        <v>253</v>
      </c>
    </row>
    <row r="24" spans="1:22" s="16" customFormat="1" ht="21.75" customHeight="1">
      <c r="A24" s="35">
        <v>4920</v>
      </c>
      <c r="B24" s="43" t="s">
        <v>153</v>
      </c>
      <c r="C24" s="23">
        <v>19</v>
      </c>
      <c r="D24" s="24">
        <v>16</v>
      </c>
      <c r="E24" s="24">
        <v>19</v>
      </c>
      <c r="F24" s="24">
        <v>17</v>
      </c>
      <c r="G24" s="24">
        <v>18</v>
      </c>
      <c r="H24" s="24">
        <v>19</v>
      </c>
      <c r="I24" s="24">
        <v>15</v>
      </c>
      <c r="J24" s="24">
        <v>15</v>
      </c>
      <c r="K24" s="24">
        <v>18</v>
      </c>
      <c r="L24" s="24">
        <v>18</v>
      </c>
      <c r="M24" s="24">
        <v>17</v>
      </c>
      <c r="N24" s="24">
        <f t="shared" si="2"/>
        <v>191</v>
      </c>
      <c r="O24" s="24" t="s">
        <v>235</v>
      </c>
      <c r="P24" s="24">
        <v>191</v>
      </c>
      <c r="Q24" s="24">
        <v>231</v>
      </c>
      <c r="R24" s="24">
        <v>153</v>
      </c>
      <c r="S24" s="24">
        <f>SUM(P24:R24,N24)</f>
        <v>766</v>
      </c>
      <c r="T24" s="24">
        <v>76.6</v>
      </c>
      <c r="U24" s="22" t="s">
        <v>232</v>
      </c>
      <c r="V24" s="51"/>
    </row>
    <row r="25" spans="1:22" s="16" customFormat="1" ht="21.75" customHeight="1">
      <c r="A25" s="38">
        <v>4921</v>
      </c>
      <c r="B25" s="43" t="s">
        <v>154</v>
      </c>
      <c r="C25" s="23">
        <v>18</v>
      </c>
      <c r="D25" s="24">
        <v>15</v>
      </c>
      <c r="E25" s="24">
        <v>19</v>
      </c>
      <c r="F25" s="24">
        <v>18</v>
      </c>
      <c r="G25" s="24">
        <v>15</v>
      </c>
      <c r="H25" s="24">
        <v>19</v>
      </c>
      <c r="I25" s="24">
        <v>15</v>
      </c>
      <c r="J25" s="24">
        <v>15</v>
      </c>
      <c r="K25" s="24">
        <v>18</v>
      </c>
      <c r="L25" s="24">
        <v>18</v>
      </c>
      <c r="M25" s="24">
        <v>14</v>
      </c>
      <c r="N25" s="24">
        <f t="shared" si="2"/>
        <v>184</v>
      </c>
      <c r="O25" s="24" t="s">
        <v>235</v>
      </c>
      <c r="P25" s="24">
        <v>204</v>
      </c>
      <c r="Q25" s="24">
        <v>237</v>
      </c>
      <c r="R25" s="24">
        <v>152</v>
      </c>
      <c r="S25" s="24">
        <f>SUM(N25,P25:R25)</f>
        <v>777</v>
      </c>
      <c r="T25" s="24">
        <v>77.7</v>
      </c>
      <c r="U25" s="22" t="s">
        <v>232</v>
      </c>
      <c r="V25" s="51"/>
    </row>
    <row r="26" spans="1:23" s="16" customFormat="1" ht="21.75" customHeight="1">
      <c r="A26" s="38">
        <v>4922</v>
      </c>
      <c r="B26" s="43" t="s">
        <v>155</v>
      </c>
      <c r="C26" s="23">
        <v>19</v>
      </c>
      <c r="D26" s="24">
        <v>16</v>
      </c>
      <c r="E26" s="24">
        <v>15</v>
      </c>
      <c r="F26" s="24">
        <v>15</v>
      </c>
      <c r="G26" s="24">
        <v>15</v>
      </c>
      <c r="H26" s="24">
        <v>18</v>
      </c>
      <c r="I26" s="24">
        <v>15</v>
      </c>
      <c r="J26" s="24">
        <v>18</v>
      </c>
      <c r="K26" s="24">
        <v>20</v>
      </c>
      <c r="L26" s="24">
        <v>14</v>
      </c>
      <c r="M26" s="24">
        <v>18</v>
      </c>
      <c r="N26" s="24">
        <f t="shared" si="2"/>
        <v>183</v>
      </c>
      <c r="O26" s="24" t="s">
        <v>235</v>
      </c>
      <c r="P26" s="24">
        <v>206</v>
      </c>
      <c r="Q26" s="24">
        <v>222</v>
      </c>
      <c r="R26" s="24">
        <v>158</v>
      </c>
      <c r="S26" s="24">
        <f>SUM(P26:R26,N26)</f>
        <v>769</v>
      </c>
      <c r="T26" s="24">
        <v>76.9</v>
      </c>
      <c r="U26" s="22" t="s">
        <v>232</v>
      </c>
      <c r="V26" s="51"/>
      <c r="W26" s="17"/>
    </row>
    <row r="27" spans="1:22" s="18" customFormat="1" ht="21.75" customHeight="1">
      <c r="A27" s="38">
        <v>4923</v>
      </c>
      <c r="B27" s="43" t="s">
        <v>156</v>
      </c>
      <c r="C27" s="23">
        <v>19</v>
      </c>
      <c r="D27" s="24">
        <v>16</v>
      </c>
      <c r="E27" s="24">
        <v>19</v>
      </c>
      <c r="F27" s="24">
        <v>14</v>
      </c>
      <c r="G27" s="24">
        <v>14</v>
      </c>
      <c r="H27" s="24">
        <v>19</v>
      </c>
      <c r="I27" s="24">
        <v>16</v>
      </c>
      <c r="J27" s="24">
        <v>16</v>
      </c>
      <c r="K27" s="24">
        <v>20</v>
      </c>
      <c r="L27" s="24">
        <v>18</v>
      </c>
      <c r="M27" s="24">
        <v>18</v>
      </c>
      <c r="N27" s="24">
        <f t="shared" si="2"/>
        <v>189</v>
      </c>
      <c r="O27" s="24" t="s">
        <v>235</v>
      </c>
      <c r="P27" s="24">
        <v>210</v>
      </c>
      <c r="Q27" s="24">
        <v>242</v>
      </c>
      <c r="R27" s="24">
        <v>147</v>
      </c>
      <c r="S27" s="24">
        <f>SUM(P27:R27,N27)</f>
        <v>788</v>
      </c>
      <c r="T27" s="24">
        <v>78.8</v>
      </c>
      <c r="U27" s="22" t="s">
        <v>232</v>
      </c>
      <c r="V27" s="51"/>
    </row>
    <row r="28" spans="1:23" s="16" customFormat="1" ht="21.75" customHeight="1">
      <c r="A28" s="38">
        <v>4924</v>
      </c>
      <c r="B28" s="43" t="s">
        <v>157</v>
      </c>
      <c r="C28" s="23">
        <v>17</v>
      </c>
      <c r="D28" s="24">
        <v>15</v>
      </c>
      <c r="E28" s="24">
        <v>19</v>
      </c>
      <c r="F28" s="24">
        <v>15</v>
      </c>
      <c r="G28" s="24">
        <v>11</v>
      </c>
      <c r="H28" s="24">
        <v>13</v>
      </c>
      <c r="I28" s="24">
        <v>14</v>
      </c>
      <c r="J28" s="24">
        <v>14</v>
      </c>
      <c r="K28" s="24">
        <v>16</v>
      </c>
      <c r="L28" s="24">
        <v>15</v>
      </c>
      <c r="M28" s="24">
        <v>14</v>
      </c>
      <c r="N28" s="24">
        <f t="shared" si="2"/>
        <v>163</v>
      </c>
      <c r="O28" s="24" t="s">
        <v>232</v>
      </c>
      <c r="P28" s="24">
        <v>192</v>
      </c>
      <c r="Q28" s="24">
        <v>211</v>
      </c>
      <c r="R28" s="24">
        <v>159</v>
      </c>
      <c r="S28" s="24">
        <f>SUM(P28:R28,N28)</f>
        <v>725</v>
      </c>
      <c r="T28" s="24">
        <v>72.5</v>
      </c>
      <c r="U28" s="22" t="s">
        <v>232</v>
      </c>
      <c r="V28" s="51"/>
      <c r="W28" s="17"/>
    </row>
    <row r="29" spans="1:22" s="16" customFormat="1" ht="21.75" customHeight="1" thickBot="1">
      <c r="A29" s="39">
        <v>4925</v>
      </c>
      <c r="B29" s="46" t="s">
        <v>158</v>
      </c>
      <c r="C29" s="26">
        <v>18</v>
      </c>
      <c r="D29" s="27">
        <v>17</v>
      </c>
      <c r="E29" s="27">
        <v>19</v>
      </c>
      <c r="F29" s="27">
        <v>16</v>
      </c>
      <c r="G29" s="27">
        <v>16</v>
      </c>
      <c r="H29" s="27">
        <v>17</v>
      </c>
      <c r="I29" s="27">
        <v>16</v>
      </c>
      <c r="J29" s="27">
        <v>15</v>
      </c>
      <c r="K29" s="27">
        <v>17</v>
      </c>
      <c r="L29" s="27">
        <v>17</v>
      </c>
      <c r="M29" s="27">
        <v>17</v>
      </c>
      <c r="N29" s="27">
        <f t="shared" si="2"/>
        <v>185</v>
      </c>
      <c r="O29" s="24" t="s">
        <v>235</v>
      </c>
      <c r="P29" s="27">
        <v>212</v>
      </c>
      <c r="Q29" s="27">
        <v>230</v>
      </c>
      <c r="R29" s="27">
        <v>145</v>
      </c>
      <c r="S29" s="27">
        <f>SUM(P29:R29,N29)</f>
        <v>772</v>
      </c>
      <c r="T29" s="27">
        <v>77.2</v>
      </c>
      <c r="U29" s="22" t="s">
        <v>232</v>
      </c>
      <c r="V29" s="52"/>
    </row>
    <row r="30" spans="1:22" ht="19.5" customHeight="1" thickTop="1">
      <c r="A30" s="5" t="s">
        <v>3</v>
      </c>
      <c r="B30" s="9"/>
      <c r="C30" s="10" t="s">
        <v>4</v>
      </c>
      <c r="D30" s="9"/>
      <c r="E30" s="9"/>
      <c r="F30" s="9"/>
      <c r="G30" s="5" t="s">
        <v>14</v>
      </c>
      <c r="H30" s="9"/>
      <c r="I30" s="9"/>
      <c r="J30" s="4" t="s">
        <v>5</v>
      </c>
      <c r="L30" s="9"/>
      <c r="M30" s="9"/>
      <c r="N30" s="9"/>
      <c r="O30" s="4" t="s">
        <v>15</v>
      </c>
      <c r="Q30" s="9"/>
      <c r="R30" s="9"/>
      <c r="S30" s="9"/>
      <c r="T30" s="4" t="s">
        <v>6</v>
      </c>
      <c r="V30" s="11"/>
    </row>
    <row r="32" spans="13:22" ht="12.75">
      <c r="M32" s="3"/>
      <c r="V32" s="3"/>
    </row>
    <row r="33" ht="12.75">
      <c r="V33" s="3"/>
    </row>
    <row r="35" ht="12.75">
      <c r="U35" s="3"/>
    </row>
  </sheetData>
  <sheetProtection/>
  <printOptions horizontalCentered="1" verticalCentered="1"/>
  <pageMargins left="0.15748031496062992" right="0.9055118110236221" top="0.1968503937007874" bottom="0.1968503937007874" header="0.15748031496062992" footer="0.5118110236220472"/>
  <pageSetup horizontalDpi="180" verticalDpi="18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5"/>
  <sheetViews>
    <sheetView rightToLeft="1" zoomScale="85" zoomScaleNormal="85" zoomScalePageLayoutView="0" workbookViewId="0" topLeftCell="A4">
      <selection activeCell="S5" sqref="S5:U29"/>
    </sheetView>
  </sheetViews>
  <sheetFormatPr defaultColWidth="9.140625" defaultRowHeight="12.75"/>
  <cols>
    <col min="1" max="1" width="10.140625" style="2" customWidth="1"/>
    <col min="2" max="2" width="35.7109375" style="2" customWidth="1"/>
    <col min="3" max="13" width="4.7109375" style="2" customWidth="1"/>
    <col min="14" max="14" width="6.28125" style="2" customWidth="1"/>
    <col min="15" max="15" width="9.28125" style="2" customWidth="1"/>
    <col min="16" max="16" width="6.7109375" style="2" customWidth="1"/>
    <col min="17" max="17" width="6.421875" style="2" customWidth="1"/>
    <col min="18" max="18" width="6.57421875" style="2" customWidth="1"/>
    <col min="19" max="19" width="7.57421875" style="2" customWidth="1"/>
    <col min="20" max="20" width="6.57421875" style="2" customWidth="1"/>
    <col min="21" max="21" width="7.57421875" style="2" customWidth="1"/>
    <col min="22" max="22" width="47.57421875" style="2" customWidth="1"/>
    <col min="23" max="16384" width="9.140625" style="2" customWidth="1"/>
  </cols>
  <sheetData>
    <row r="1" s="1" customFormat="1" ht="15">
      <c r="A1" s="6"/>
    </row>
    <row r="2" spans="1:9" ht="20.25">
      <c r="A2" s="8" t="s">
        <v>23</v>
      </c>
      <c r="I2" s="7" t="s">
        <v>27</v>
      </c>
    </row>
    <row r="3" spans="1:22" ht="21" thickBot="1">
      <c r="A3" s="3"/>
      <c r="B3" s="3"/>
      <c r="C3" s="3"/>
      <c r="D3" s="3"/>
      <c r="E3" s="3"/>
      <c r="F3" s="3"/>
      <c r="G3" s="3"/>
      <c r="H3" s="3"/>
      <c r="I3" s="31" t="s">
        <v>33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 t="s">
        <v>231</v>
      </c>
    </row>
    <row r="4" spans="1:22" ht="134.25" thickBot="1" thickTop="1">
      <c r="A4" s="33" t="s">
        <v>0</v>
      </c>
      <c r="B4" s="33" t="s">
        <v>1</v>
      </c>
      <c r="C4" s="19" t="s">
        <v>19</v>
      </c>
      <c r="D4" s="13" t="s">
        <v>31</v>
      </c>
      <c r="E4" s="13" t="s">
        <v>24</v>
      </c>
      <c r="F4" s="12" t="s">
        <v>17</v>
      </c>
      <c r="G4" s="12" t="s">
        <v>26</v>
      </c>
      <c r="H4" s="13" t="s">
        <v>20</v>
      </c>
      <c r="I4" s="13" t="s">
        <v>32</v>
      </c>
      <c r="J4" s="13" t="s">
        <v>21</v>
      </c>
      <c r="K4" s="13" t="s">
        <v>22</v>
      </c>
      <c r="L4" s="12" t="s">
        <v>25</v>
      </c>
      <c r="M4" s="12" t="s">
        <v>18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13</v>
      </c>
      <c r="U4" s="15" t="s">
        <v>16</v>
      </c>
      <c r="V4" s="14" t="s">
        <v>2</v>
      </c>
    </row>
    <row r="5" spans="1:22" s="16" customFormat="1" ht="21.75" customHeight="1" thickTop="1">
      <c r="A5" s="37">
        <v>4926</v>
      </c>
      <c r="B5" s="42" t="s">
        <v>159</v>
      </c>
      <c r="C5" s="20">
        <v>10</v>
      </c>
      <c r="D5" s="21">
        <v>10</v>
      </c>
      <c r="E5" s="21">
        <v>12</v>
      </c>
      <c r="F5" s="21">
        <v>10</v>
      </c>
      <c r="G5" s="21">
        <v>12</v>
      </c>
      <c r="H5" s="21">
        <v>14</v>
      </c>
      <c r="I5" s="21">
        <v>13</v>
      </c>
      <c r="J5" s="21">
        <v>12</v>
      </c>
      <c r="K5" s="21">
        <v>16</v>
      </c>
      <c r="L5" s="21">
        <v>11</v>
      </c>
      <c r="M5" s="21">
        <v>14</v>
      </c>
      <c r="N5" s="21">
        <f>SUM(C5:M5)</f>
        <v>134</v>
      </c>
      <c r="O5" s="21" t="s">
        <v>233</v>
      </c>
      <c r="P5" s="21">
        <v>126</v>
      </c>
      <c r="Q5" s="21">
        <v>164</v>
      </c>
      <c r="R5" s="21">
        <v>129</v>
      </c>
      <c r="S5" s="21">
        <v>575</v>
      </c>
      <c r="T5" s="21">
        <v>57.5</v>
      </c>
      <c r="U5" s="22" t="s">
        <v>233</v>
      </c>
      <c r="V5" s="50" t="s">
        <v>254</v>
      </c>
    </row>
    <row r="6" spans="1:22" s="16" customFormat="1" ht="21.75" customHeight="1">
      <c r="A6" s="35">
        <v>4927</v>
      </c>
      <c r="B6" s="47" t="s">
        <v>160</v>
      </c>
      <c r="C6" s="23">
        <v>13</v>
      </c>
      <c r="D6" s="24">
        <v>14</v>
      </c>
      <c r="E6" s="24">
        <v>16</v>
      </c>
      <c r="F6" s="24">
        <v>14</v>
      </c>
      <c r="G6" s="24">
        <v>12</v>
      </c>
      <c r="H6" s="24">
        <v>15</v>
      </c>
      <c r="I6" s="24">
        <v>15</v>
      </c>
      <c r="J6" s="24">
        <v>14</v>
      </c>
      <c r="K6" s="24">
        <v>15</v>
      </c>
      <c r="L6" s="24">
        <v>14</v>
      </c>
      <c r="M6" s="24">
        <v>14</v>
      </c>
      <c r="N6" s="24">
        <f>SUM(C6:M6)</f>
        <v>156</v>
      </c>
      <c r="O6" s="24" t="s">
        <v>232</v>
      </c>
      <c r="P6" s="24">
        <v>169</v>
      </c>
      <c r="Q6" s="24">
        <v>202</v>
      </c>
      <c r="R6" s="24">
        <v>177</v>
      </c>
      <c r="S6" s="24">
        <f>SUM(P6:R6,N6)</f>
        <v>704</v>
      </c>
      <c r="T6" s="24">
        <v>70.4</v>
      </c>
      <c r="U6" s="25" t="s">
        <v>235</v>
      </c>
      <c r="V6" s="51"/>
    </row>
    <row r="7" spans="1:22" s="16" customFormat="1" ht="21.75" customHeight="1">
      <c r="A7" s="35">
        <v>4928</v>
      </c>
      <c r="B7" s="43" t="s">
        <v>161</v>
      </c>
      <c r="C7" s="23">
        <v>16</v>
      </c>
      <c r="D7" s="24">
        <v>15</v>
      </c>
      <c r="E7" s="24">
        <v>16</v>
      </c>
      <c r="F7" s="24">
        <v>16</v>
      </c>
      <c r="G7" s="24">
        <v>16</v>
      </c>
      <c r="H7" s="24">
        <v>19</v>
      </c>
      <c r="I7" s="24">
        <v>14</v>
      </c>
      <c r="J7" s="24">
        <v>15</v>
      </c>
      <c r="K7" s="24">
        <v>18</v>
      </c>
      <c r="L7" s="24">
        <v>17</v>
      </c>
      <c r="M7" s="24">
        <v>17</v>
      </c>
      <c r="N7" s="24">
        <f>SUM(C7:M7)</f>
        <v>179</v>
      </c>
      <c r="O7" s="24" t="s">
        <v>235</v>
      </c>
      <c r="P7" s="24">
        <v>191</v>
      </c>
      <c r="Q7" s="24">
        <v>220</v>
      </c>
      <c r="R7" s="24">
        <v>157</v>
      </c>
      <c r="S7" s="24">
        <f>SUM(N7,P7:R7)</f>
        <v>747</v>
      </c>
      <c r="T7" s="24">
        <v>74.7</v>
      </c>
      <c r="U7" s="25" t="s">
        <v>235</v>
      </c>
      <c r="V7" s="51"/>
    </row>
    <row r="8" spans="1:22" s="16" customFormat="1" ht="21.75" customHeight="1">
      <c r="A8" s="35">
        <v>4929</v>
      </c>
      <c r="B8" s="43" t="s">
        <v>162</v>
      </c>
      <c r="C8" s="23">
        <v>17</v>
      </c>
      <c r="D8" s="24">
        <v>18</v>
      </c>
      <c r="E8" s="24">
        <v>19</v>
      </c>
      <c r="F8" s="24">
        <v>8</v>
      </c>
      <c r="G8" s="24">
        <v>15</v>
      </c>
      <c r="H8" s="24">
        <v>15</v>
      </c>
      <c r="I8" s="24">
        <v>14</v>
      </c>
      <c r="J8" s="24">
        <v>14</v>
      </c>
      <c r="K8" s="24">
        <v>17</v>
      </c>
      <c r="L8" s="24">
        <v>11</v>
      </c>
      <c r="M8" s="24">
        <v>17</v>
      </c>
      <c r="N8" s="24"/>
      <c r="O8" s="24"/>
      <c r="P8" s="24">
        <v>171</v>
      </c>
      <c r="Q8" s="24">
        <v>216</v>
      </c>
      <c r="R8" s="24">
        <v>142</v>
      </c>
      <c r="S8" s="24">
        <v>0</v>
      </c>
      <c r="T8" s="24">
        <v>0</v>
      </c>
      <c r="U8" s="25">
        <v>0</v>
      </c>
      <c r="V8" s="51" t="s">
        <v>255</v>
      </c>
    </row>
    <row r="9" spans="1:22" s="16" customFormat="1" ht="21.75" customHeight="1">
      <c r="A9" s="35">
        <v>4930</v>
      </c>
      <c r="B9" s="43" t="s">
        <v>163</v>
      </c>
      <c r="C9" s="23">
        <v>13</v>
      </c>
      <c r="D9" s="24">
        <v>15</v>
      </c>
      <c r="E9" s="24">
        <v>17</v>
      </c>
      <c r="F9" s="24">
        <v>10</v>
      </c>
      <c r="G9" s="24">
        <v>16</v>
      </c>
      <c r="H9" s="24">
        <v>13</v>
      </c>
      <c r="I9" s="24">
        <v>15</v>
      </c>
      <c r="J9" s="24">
        <v>14</v>
      </c>
      <c r="K9" s="24">
        <v>15</v>
      </c>
      <c r="L9" s="24">
        <v>16</v>
      </c>
      <c r="M9" s="24">
        <v>17</v>
      </c>
      <c r="N9" s="24">
        <f>SUM(C9:M9)</f>
        <v>161</v>
      </c>
      <c r="O9" s="24" t="s">
        <v>232</v>
      </c>
      <c r="P9" s="24">
        <v>187</v>
      </c>
      <c r="Q9" s="24">
        <v>198</v>
      </c>
      <c r="R9" s="24">
        <v>151</v>
      </c>
      <c r="S9" s="24">
        <f>SUM(P9:R9,N9)</f>
        <v>697</v>
      </c>
      <c r="T9" s="24">
        <v>69.7</v>
      </c>
      <c r="U9" s="25" t="s">
        <v>235</v>
      </c>
      <c r="V9" s="51"/>
    </row>
    <row r="10" spans="1:22" s="16" customFormat="1" ht="21.75" customHeight="1">
      <c r="A10" s="35">
        <v>4931</v>
      </c>
      <c r="B10" s="43" t="s">
        <v>164</v>
      </c>
      <c r="C10" s="23">
        <v>14</v>
      </c>
      <c r="D10" s="24">
        <v>13</v>
      </c>
      <c r="E10" s="24">
        <v>17</v>
      </c>
      <c r="F10" s="24">
        <v>6</v>
      </c>
      <c r="G10" s="24">
        <v>14</v>
      </c>
      <c r="H10" s="24">
        <v>13</v>
      </c>
      <c r="I10" s="24">
        <v>14</v>
      </c>
      <c r="J10" s="24">
        <v>14</v>
      </c>
      <c r="K10" s="24">
        <v>17</v>
      </c>
      <c r="L10" s="24">
        <v>10</v>
      </c>
      <c r="M10" s="24">
        <v>13</v>
      </c>
      <c r="N10" s="24"/>
      <c r="O10" s="24"/>
      <c r="P10" s="24">
        <v>169</v>
      </c>
      <c r="Q10" s="24">
        <v>175</v>
      </c>
      <c r="R10" s="24">
        <v>136</v>
      </c>
      <c r="S10" s="24">
        <v>0</v>
      </c>
      <c r="T10" s="24">
        <v>0</v>
      </c>
      <c r="U10" s="25">
        <v>0</v>
      </c>
      <c r="V10" s="51"/>
    </row>
    <row r="11" spans="1:22" s="16" customFormat="1" ht="21.75" customHeight="1">
      <c r="A11" s="35">
        <v>4932</v>
      </c>
      <c r="B11" s="43" t="s">
        <v>165</v>
      </c>
      <c r="C11" s="23">
        <v>19</v>
      </c>
      <c r="D11" s="24">
        <v>16</v>
      </c>
      <c r="E11" s="24">
        <v>20</v>
      </c>
      <c r="F11" s="24">
        <v>6</v>
      </c>
      <c r="G11" s="24">
        <v>17</v>
      </c>
      <c r="H11" s="24">
        <v>18</v>
      </c>
      <c r="I11" s="24">
        <v>15</v>
      </c>
      <c r="J11" s="24">
        <v>13</v>
      </c>
      <c r="K11" s="24">
        <v>19</v>
      </c>
      <c r="L11" s="24">
        <v>13</v>
      </c>
      <c r="M11" s="24">
        <v>17</v>
      </c>
      <c r="N11" s="24"/>
      <c r="O11" s="24"/>
      <c r="P11" s="24">
        <v>204</v>
      </c>
      <c r="Q11" s="24">
        <v>177</v>
      </c>
      <c r="R11" s="24">
        <v>134</v>
      </c>
      <c r="S11" s="24">
        <v>0</v>
      </c>
      <c r="T11" s="24">
        <v>0</v>
      </c>
      <c r="U11" s="25">
        <v>0</v>
      </c>
      <c r="V11" s="51"/>
    </row>
    <row r="12" spans="1:22" s="16" customFormat="1" ht="21.75" customHeight="1">
      <c r="A12" s="38">
        <v>4933</v>
      </c>
      <c r="B12" s="43" t="s">
        <v>166</v>
      </c>
      <c r="C12" s="23">
        <v>15</v>
      </c>
      <c r="D12" s="24">
        <v>14</v>
      </c>
      <c r="E12" s="24">
        <v>16</v>
      </c>
      <c r="F12" s="24">
        <v>10</v>
      </c>
      <c r="G12" s="24">
        <v>13</v>
      </c>
      <c r="H12" s="24">
        <v>17</v>
      </c>
      <c r="I12" s="24">
        <v>15</v>
      </c>
      <c r="J12" s="24">
        <v>16</v>
      </c>
      <c r="K12" s="24">
        <v>13</v>
      </c>
      <c r="L12" s="24">
        <v>10</v>
      </c>
      <c r="M12" s="24">
        <v>17</v>
      </c>
      <c r="N12" s="24">
        <f>SUM(C12:M12)</f>
        <v>156</v>
      </c>
      <c r="O12" s="24" t="s">
        <v>232</v>
      </c>
      <c r="P12" s="24">
        <v>157</v>
      </c>
      <c r="Q12" s="24">
        <v>176</v>
      </c>
      <c r="R12" s="24">
        <v>126</v>
      </c>
      <c r="S12" s="24">
        <f>SUM(P12:R12,N12)</f>
        <v>615</v>
      </c>
      <c r="T12" s="24">
        <v>61.5</v>
      </c>
      <c r="U12" s="22" t="s">
        <v>233</v>
      </c>
      <c r="V12" s="51"/>
    </row>
    <row r="13" spans="1:22" s="16" customFormat="1" ht="21.75" customHeight="1">
      <c r="A13" s="38">
        <v>4934</v>
      </c>
      <c r="B13" s="47" t="s">
        <v>167</v>
      </c>
      <c r="C13" s="23">
        <v>10</v>
      </c>
      <c r="D13" s="24">
        <v>10</v>
      </c>
      <c r="E13" s="24">
        <v>12</v>
      </c>
      <c r="F13" s="24">
        <v>11</v>
      </c>
      <c r="G13" s="24">
        <v>10</v>
      </c>
      <c r="H13" s="24">
        <v>10</v>
      </c>
      <c r="I13" s="24">
        <v>14</v>
      </c>
      <c r="J13" s="24">
        <v>10</v>
      </c>
      <c r="K13" s="24">
        <v>12</v>
      </c>
      <c r="L13" s="24">
        <v>6</v>
      </c>
      <c r="M13" s="24">
        <v>14</v>
      </c>
      <c r="N13" s="24"/>
      <c r="O13" s="24"/>
      <c r="P13" s="24">
        <v>166</v>
      </c>
      <c r="Q13" s="24">
        <v>178</v>
      </c>
      <c r="R13" s="24">
        <v>120</v>
      </c>
      <c r="S13" s="24">
        <v>0</v>
      </c>
      <c r="T13" s="24">
        <v>0</v>
      </c>
      <c r="U13" s="25">
        <v>0</v>
      </c>
      <c r="V13" s="51" t="s">
        <v>256</v>
      </c>
    </row>
    <row r="14" spans="1:22" s="16" customFormat="1" ht="21.75" customHeight="1">
      <c r="A14" s="38">
        <v>4935</v>
      </c>
      <c r="B14" s="43" t="s">
        <v>168</v>
      </c>
      <c r="C14" s="23">
        <v>17</v>
      </c>
      <c r="D14" s="24">
        <v>15</v>
      </c>
      <c r="E14" s="24">
        <v>17</v>
      </c>
      <c r="F14" s="24">
        <v>10</v>
      </c>
      <c r="G14" s="24">
        <v>14</v>
      </c>
      <c r="H14" s="24">
        <v>18</v>
      </c>
      <c r="I14" s="24">
        <v>14</v>
      </c>
      <c r="J14" s="24">
        <v>14</v>
      </c>
      <c r="K14" s="24">
        <v>18</v>
      </c>
      <c r="L14" s="24">
        <v>13</v>
      </c>
      <c r="M14" s="24">
        <v>16</v>
      </c>
      <c r="N14" s="24">
        <f>SUM(C14:M14)</f>
        <v>166</v>
      </c>
      <c r="O14" s="24" t="s">
        <v>232</v>
      </c>
      <c r="P14" s="24">
        <v>170</v>
      </c>
      <c r="Q14" s="24">
        <v>211</v>
      </c>
      <c r="R14" s="24">
        <v>140</v>
      </c>
      <c r="S14" s="24">
        <f>SUM(P14:R14,N14)</f>
        <v>687</v>
      </c>
      <c r="T14" s="24">
        <v>68.7</v>
      </c>
      <c r="U14" s="25" t="s">
        <v>235</v>
      </c>
      <c r="V14" s="51"/>
    </row>
    <row r="15" spans="1:22" s="16" customFormat="1" ht="21.75" customHeight="1">
      <c r="A15" s="38">
        <v>4936</v>
      </c>
      <c r="B15" s="43" t="s">
        <v>169</v>
      </c>
      <c r="C15" s="23">
        <v>10</v>
      </c>
      <c r="D15" s="24">
        <v>13</v>
      </c>
      <c r="E15" s="24">
        <v>15</v>
      </c>
      <c r="F15" s="24">
        <v>10</v>
      </c>
      <c r="G15" s="24">
        <v>12</v>
      </c>
      <c r="H15" s="24">
        <v>11</v>
      </c>
      <c r="I15" s="24">
        <v>14</v>
      </c>
      <c r="J15" s="24">
        <v>13</v>
      </c>
      <c r="K15" s="24">
        <v>11</v>
      </c>
      <c r="L15" s="24">
        <v>11</v>
      </c>
      <c r="M15" s="24">
        <v>15</v>
      </c>
      <c r="N15" s="24">
        <f>SUM(C15:M15)</f>
        <v>135</v>
      </c>
      <c r="O15" s="24" t="s">
        <v>233</v>
      </c>
      <c r="P15" s="24">
        <v>124</v>
      </c>
      <c r="Q15" s="24">
        <v>168</v>
      </c>
      <c r="R15" s="24">
        <v>132</v>
      </c>
      <c r="S15" s="24">
        <v>0</v>
      </c>
      <c r="T15" s="24">
        <v>0</v>
      </c>
      <c r="U15" s="25">
        <v>0</v>
      </c>
      <c r="V15" s="51" t="s">
        <v>257</v>
      </c>
    </row>
    <row r="16" spans="1:22" s="16" customFormat="1" ht="21.75" customHeight="1">
      <c r="A16" s="38">
        <v>4937</v>
      </c>
      <c r="B16" s="43" t="s">
        <v>170</v>
      </c>
      <c r="C16" s="23">
        <v>12</v>
      </c>
      <c r="D16" s="24">
        <v>12</v>
      </c>
      <c r="E16" s="24">
        <v>14</v>
      </c>
      <c r="F16" s="24">
        <v>11</v>
      </c>
      <c r="G16" s="24">
        <v>13</v>
      </c>
      <c r="H16" s="24">
        <v>14</v>
      </c>
      <c r="I16" s="24">
        <v>14</v>
      </c>
      <c r="J16" s="24">
        <v>12</v>
      </c>
      <c r="K16" s="24">
        <v>19</v>
      </c>
      <c r="L16" s="24">
        <v>10</v>
      </c>
      <c r="M16" s="24">
        <v>16</v>
      </c>
      <c r="N16" s="24">
        <f>SUM(C16:M16)</f>
        <v>147</v>
      </c>
      <c r="O16" s="24" t="s">
        <v>232</v>
      </c>
      <c r="P16" s="24">
        <v>174</v>
      </c>
      <c r="Q16" s="24">
        <v>194</v>
      </c>
      <c r="R16" s="24">
        <v>130</v>
      </c>
      <c r="S16" s="24">
        <f>SUM(N16,P16:R16)</f>
        <v>645</v>
      </c>
      <c r="T16" s="24">
        <v>64.5</v>
      </c>
      <c r="U16" s="22" t="s">
        <v>233</v>
      </c>
      <c r="V16" s="51"/>
    </row>
    <row r="17" spans="1:23" s="16" customFormat="1" ht="21.75" customHeight="1">
      <c r="A17" s="38">
        <v>4938</v>
      </c>
      <c r="B17" s="47" t="s">
        <v>171</v>
      </c>
      <c r="C17" s="23">
        <v>10</v>
      </c>
      <c r="D17" s="24">
        <v>8</v>
      </c>
      <c r="E17" s="24">
        <v>12</v>
      </c>
      <c r="F17" s="24">
        <v>10</v>
      </c>
      <c r="G17" s="24">
        <v>10</v>
      </c>
      <c r="H17" s="24">
        <v>10</v>
      </c>
      <c r="I17" s="24">
        <v>15</v>
      </c>
      <c r="J17" s="24">
        <v>10</v>
      </c>
      <c r="K17" s="24">
        <v>15</v>
      </c>
      <c r="L17" s="24">
        <v>2</v>
      </c>
      <c r="M17" s="24">
        <v>13</v>
      </c>
      <c r="N17" s="24"/>
      <c r="O17" s="24"/>
      <c r="P17" s="24">
        <v>161</v>
      </c>
      <c r="Q17" s="24">
        <v>171</v>
      </c>
      <c r="R17" s="24">
        <v>128</v>
      </c>
      <c r="S17" s="24">
        <v>0</v>
      </c>
      <c r="T17" s="24">
        <v>0</v>
      </c>
      <c r="U17" s="25">
        <v>0</v>
      </c>
      <c r="V17" s="51"/>
      <c r="W17" s="16" t="s">
        <v>29</v>
      </c>
    </row>
    <row r="18" spans="1:22" s="16" customFormat="1" ht="21.75" customHeight="1">
      <c r="A18" s="38">
        <v>4939</v>
      </c>
      <c r="B18" s="43" t="s">
        <v>172</v>
      </c>
      <c r="C18" s="23">
        <v>16</v>
      </c>
      <c r="D18" s="24">
        <v>14</v>
      </c>
      <c r="E18" s="24">
        <v>20</v>
      </c>
      <c r="F18" s="24">
        <v>20</v>
      </c>
      <c r="G18" s="24">
        <v>17</v>
      </c>
      <c r="H18" s="24">
        <v>19</v>
      </c>
      <c r="I18" s="24">
        <v>17</v>
      </c>
      <c r="J18" s="24">
        <v>18</v>
      </c>
      <c r="K18" s="24">
        <v>17</v>
      </c>
      <c r="L18" s="24">
        <v>19</v>
      </c>
      <c r="M18" s="24">
        <v>16</v>
      </c>
      <c r="N18" s="24">
        <f>SUM(C18:M18)</f>
        <v>193</v>
      </c>
      <c r="O18" s="24" t="s">
        <v>235</v>
      </c>
      <c r="P18" s="24">
        <v>215</v>
      </c>
      <c r="Q18" s="24">
        <v>240</v>
      </c>
      <c r="R18" s="24">
        <v>172</v>
      </c>
      <c r="S18" s="24">
        <f>SUM(N18,P18:R18)</f>
        <v>820</v>
      </c>
      <c r="T18" s="24">
        <v>82</v>
      </c>
      <c r="U18" s="25" t="s">
        <v>235</v>
      </c>
      <c r="V18" s="51"/>
    </row>
    <row r="19" spans="1:22" s="16" customFormat="1" ht="21.75" customHeight="1">
      <c r="A19" s="38">
        <v>4940</v>
      </c>
      <c r="B19" s="45" t="s">
        <v>173</v>
      </c>
      <c r="C19" s="23">
        <v>15</v>
      </c>
      <c r="D19" s="24">
        <v>12</v>
      </c>
      <c r="E19" s="24">
        <v>18</v>
      </c>
      <c r="F19" s="24">
        <v>10</v>
      </c>
      <c r="G19" s="24">
        <v>14</v>
      </c>
      <c r="H19" s="24">
        <v>13</v>
      </c>
      <c r="I19" s="24">
        <v>13</v>
      </c>
      <c r="J19" s="24">
        <v>13</v>
      </c>
      <c r="K19" s="24">
        <v>15</v>
      </c>
      <c r="L19" s="24">
        <v>11</v>
      </c>
      <c r="M19" s="24">
        <v>15</v>
      </c>
      <c r="N19" s="24">
        <f>SUM(C19:M19)</f>
        <v>149</v>
      </c>
      <c r="O19" s="24" t="s">
        <v>232</v>
      </c>
      <c r="P19" s="24">
        <v>176</v>
      </c>
      <c r="Q19" s="24">
        <v>175</v>
      </c>
      <c r="R19" s="24">
        <v>145</v>
      </c>
      <c r="S19" s="24">
        <f>SUM(P19:R19,N19)</f>
        <v>645</v>
      </c>
      <c r="T19" s="24">
        <v>64.5</v>
      </c>
      <c r="U19" s="22" t="s">
        <v>233</v>
      </c>
      <c r="V19" s="51"/>
    </row>
    <row r="20" spans="1:22" s="16" customFormat="1" ht="21.75" customHeight="1">
      <c r="A20" s="38">
        <v>4941</v>
      </c>
      <c r="B20" s="43" t="s">
        <v>174</v>
      </c>
      <c r="C20" s="23">
        <v>19</v>
      </c>
      <c r="D20" s="24">
        <v>17</v>
      </c>
      <c r="E20" s="24">
        <v>19</v>
      </c>
      <c r="F20" s="24">
        <v>18</v>
      </c>
      <c r="G20" s="24">
        <v>16</v>
      </c>
      <c r="H20" s="24">
        <v>19</v>
      </c>
      <c r="I20" s="24">
        <v>15</v>
      </c>
      <c r="J20" s="24">
        <v>18</v>
      </c>
      <c r="K20" s="24">
        <v>20</v>
      </c>
      <c r="L20" s="24">
        <v>20</v>
      </c>
      <c r="M20" s="24">
        <v>16</v>
      </c>
      <c r="N20" s="24">
        <v>198</v>
      </c>
      <c r="O20" s="24" t="s">
        <v>234</v>
      </c>
      <c r="P20" s="24">
        <v>226</v>
      </c>
      <c r="Q20" s="24">
        <v>246</v>
      </c>
      <c r="R20" s="24">
        <v>183</v>
      </c>
      <c r="S20" s="24">
        <v>852</v>
      </c>
      <c r="T20" s="24">
        <v>85.2</v>
      </c>
      <c r="U20" s="25" t="s">
        <v>235</v>
      </c>
      <c r="V20" s="51"/>
    </row>
    <row r="21" spans="1:22" s="16" customFormat="1" ht="21.75" customHeight="1">
      <c r="A21" s="38">
        <v>4942</v>
      </c>
      <c r="B21" s="43" t="s">
        <v>175</v>
      </c>
      <c r="C21" s="23">
        <v>19</v>
      </c>
      <c r="D21" s="24">
        <v>15</v>
      </c>
      <c r="E21" s="24">
        <v>20</v>
      </c>
      <c r="F21" s="24">
        <v>18</v>
      </c>
      <c r="G21" s="24">
        <v>14</v>
      </c>
      <c r="H21" s="24">
        <v>18</v>
      </c>
      <c r="I21" s="24">
        <v>15</v>
      </c>
      <c r="J21" s="24">
        <v>16</v>
      </c>
      <c r="K21" s="24">
        <v>18</v>
      </c>
      <c r="L21" s="24">
        <v>19</v>
      </c>
      <c r="M21" s="24">
        <v>16</v>
      </c>
      <c r="N21" s="24">
        <v>188</v>
      </c>
      <c r="O21" s="24" t="s">
        <v>235</v>
      </c>
      <c r="P21" s="24">
        <v>214</v>
      </c>
      <c r="Q21" s="24">
        <v>222</v>
      </c>
      <c r="R21" s="24">
        <v>166</v>
      </c>
      <c r="S21" s="24">
        <f>SUM(N21,P21:R21)</f>
        <v>790</v>
      </c>
      <c r="T21" s="24">
        <v>79</v>
      </c>
      <c r="U21" s="25" t="s">
        <v>235</v>
      </c>
      <c r="V21" s="51"/>
    </row>
    <row r="22" spans="1:22" s="16" customFormat="1" ht="21.75" customHeight="1">
      <c r="A22" s="38">
        <v>4943</v>
      </c>
      <c r="B22" s="43" t="s">
        <v>176</v>
      </c>
      <c r="C22" s="23">
        <v>17</v>
      </c>
      <c r="D22" s="24">
        <v>15</v>
      </c>
      <c r="E22" s="24">
        <v>18</v>
      </c>
      <c r="F22" s="24">
        <v>11</v>
      </c>
      <c r="G22" s="24">
        <v>15</v>
      </c>
      <c r="H22" s="24">
        <v>18</v>
      </c>
      <c r="I22" s="24">
        <v>15</v>
      </c>
      <c r="J22" s="24">
        <v>16</v>
      </c>
      <c r="K22" s="24">
        <v>17</v>
      </c>
      <c r="L22" s="24">
        <v>15</v>
      </c>
      <c r="M22" s="24">
        <v>16</v>
      </c>
      <c r="N22" s="24">
        <f>SUM(C22:M22)</f>
        <v>173</v>
      </c>
      <c r="O22" s="24" t="s">
        <v>232</v>
      </c>
      <c r="P22" s="24">
        <v>201</v>
      </c>
      <c r="Q22" s="24">
        <v>220</v>
      </c>
      <c r="R22" s="24">
        <v>162</v>
      </c>
      <c r="S22" s="24">
        <f>SUM(P22:R22,N22)</f>
        <v>756</v>
      </c>
      <c r="T22" s="24">
        <v>75.6</v>
      </c>
      <c r="U22" s="25" t="s">
        <v>235</v>
      </c>
      <c r="V22" s="51"/>
    </row>
    <row r="23" spans="1:22" s="16" customFormat="1" ht="21.75" customHeight="1">
      <c r="A23" s="38">
        <v>4944</v>
      </c>
      <c r="B23" s="43" t="s">
        <v>177</v>
      </c>
      <c r="C23" s="23">
        <v>17</v>
      </c>
      <c r="D23" s="24">
        <v>15</v>
      </c>
      <c r="E23" s="24">
        <v>18</v>
      </c>
      <c r="F23" s="24">
        <v>10</v>
      </c>
      <c r="G23" s="24">
        <v>16</v>
      </c>
      <c r="H23" s="24">
        <v>16</v>
      </c>
      <c r="I23" s="24">
        <v>15</v>
      </c>
      <c r="J23" s="24">
        <v>12</v>
      </c>
      <c r="K23" s="24">
        <v>19</v>
      </c>
      <c r="L23" s="24">
        <v>15</v>
      </c>
      <c r="M23" s="24">
        <v>17</v>
      </c>
      <c r="N23" s="24">
        <f>SUM(C23:M23)</f>
        <v>170</v>
      </c>
      <c r="O23" s="24" t="s">
        <v>232</v>
      </c>
      <c r="P23" s="24">
        <v>174</v>
      </c>
      <c r="Q23" s="24">
        <v>190</v>
      </c>
      <c r="R23" s="24">
        <v>148</v>
      </c>
      <c r="S23" s="24">
        <f>SUM(P23:R23,N23)</f>
        <v>682</v>
      </c>
      <c r="T23" s="24">
        <v>68.2</v>
      </c>
      <c r="U23" s="25" t="s">
        <v>235</v>
      </c>
      <c r="V23" s="51"/>
    </row>
    <row r="24" spans="1:22" s="16" customFormat="1" ht="21.75" customHeight="1">
      <c r="A24" s="38">
        <v>4945</v>
      </c>
      <c r="B24" s="47" t="s">
        <v>178</v>
      </c>
      <c r="C24" s="23">
        <v>15</v>
      </c>
      <c r="D24" s="24">
        <v>14</v>
      </c>
      <c r="E24" s="24">
        <v>19</v>
      </c>
      <c r="F24" s="24">
        <v>13</v>
      </c>
      <c r="G24" s="24">
        <v>14</v>
      </c>
      <c r="H24" s="24">
        <v>17</v>
      </c>
      <c r="I24" s="24">
        <v>14</v>
      </c>
      <c r="J24" s="24">
        <v>14</v>
      </c>
      <c r="K24" s="24">
        <v>14</v>
      </c>
      <c r="L24" s="24">
        <v>13</v>
      </c>
      <c r="M24" s="24">
        <v>16</v>
      </c>
      <c r="N24" s="24">
        <f>SUM(C24:M24)</f>
        <v>163</v>
      </c>
      <c r="O24" s="24" t="s">
        <v>232</v>
      </c>
      <c r="P24" s="24">
        <v>163</v>
      </c>
      <c r="Q24" s="24">
        <v>172</v>
      </c>
      <c r="R24" s="24">
        <v>132</v>
      </c>
      <c r="S24" s="24">
        <f>SUM(N24,P24:Q24,R24)</f>
        <v>630</v>
      </c>
      <c r="T24" s="24">
        <v>63</v>
      </c>
      <c r="U24" s="22" t="s">
        <v>233</v>
      </c>
      <c r="V24" s="51"/>
    </row>
    <row r="25" spans="1:22" s="16" customFormat="1" ht="21.75" customHeight="1">
      <c r="A25" s="38">
        <v>4946</v>
      </c>
      <c r="B25" s="43" t="s">
        <v>179</v>
      </c>
      <c r="C25" s="23">
        <v>20</v>
      </c>
      <c r="D25" s="24">
        <v>18</v>
      </c>
      <c r="E25" s="24">
        <v>20</v>
      </c>
      <c r="F25" s="24">
        <v>18</v>
      </c>
      <c r="G25" s="24">
        <v>19</v>
      </c>
      <c r="H25" s="24">
        <v>20</v>
      </c>
      <c r="I25" s="24">
        <v>18</v>
      </c>
      <c r="J25" s="24">
        <v>19</v>
      </c>
      <c r="K25" s="24">
        <v>20</v>
      </c>
      <c r="L25" s="24">
        <v>19</v>
      </c>
      <c r="M25" s="24">
        <v>20</v>
      </c>
      <c r="N25" s="24">
        <f>SUM(C25:M25)</f>
        <v>211</v>
      </c>
      <c r="O25" s="24" t="s">
        <v>234</v>
      </c>
      <c r="P25" s="24">
        <v>245</v>
      </c>
      <c r="Q25" s="24">
        <v>263</v>
      </c>
      <c r="R25" s="24">
        <v>187</v>
      </c>
      <c r="S25" s="24">
        <v>906</v>
      </c>
      <c r="T25" s="24">
        <v>90.6</v>
      </c>
      <c r="U25" s="25" t="s">
        <v>234</v>
      </c>
      <c r="V25" s="51"/>
    </row>
    <row r="26" spans="1:23" s="16" customFormat="1" ht="21.75" customHeight="1">
      <c r="A26" s="38">
        <v>4947</v>
      </c>
      <c r="B26" s="45" t="s">
        <v>180</v>
      </c>
      <c r="C26" s="23">
        <v>15</v>
      </c>
      <c r="D26" s="24">
        <v>10</v>
      </c>
      <c r="E26" s="24">
        <v>14</v>
      </c>
      <c r="F26" s="24">
        <v>14</v>
      </c>
      <c r="G26" s="24">
        <v>11</v>
      </c>
      <c r="H26" s="24">
        <v>14</v>
      </c>
      <c r="I26" s="24">
        <v>13</v>
      </c>
      <c r="J26" s="24">
        <v>9</v>
      </c>
      <c r="K26" s="24">
        <v>13</v>
      </c>
      <c r="L26" s="24">
        <v>10</v>
      </c>
      <c r="M26" s="24">
        <v>15</v>
      </c>
      <c r="N26" s="24"/>
      <c r="O26" s="24"/>
      <c r="P26" s="24">
        <v>145</v>
      </c>
      <c r="Q26" s="24">
        <v>161</v>
      </c>
      <c r="R26" s="24">
        <v>122</v>
      </c>
      <c r="S26" s="24">
        <v>0</v>
      </c>
      <c r="T26" s="24">
        <v>0</v>
      </c>
      <c r="U26" s="25">
        <v>0</v>
      </c>
      <c r="V26" s="51" t="s">
        <v>258</v>
      </c>
      <c r="W26" s="17"/>
    </row>
    <row r="27" spans="1:22" s="18" customFormat="1" ht="21.75" customHeight="1">
      <c r="A27" s="38">
        <v>4948</v>
      </c>
      <c r="B27" s="43" t="s">
        <v>181</v>
      </c>
      <c r="C27" s="23">
        <v>19</v>
      </c>
      <c r="D27" s="24">
        <v>15</v>
      </c>
      <c r="E27" s="24">
        <v>19</v>
      </c>
      <c r="F27" s="24">
        <v>16</v>
      </c>
      <c r="G27" s="24">
        <v>15</v>
      </c>
      <c r="H27" s="24">
        <v>17</v>
      </c>
      <c r="I27" s="24">
        <v>15</v>
      </c>
      <c r="J27" s="24">
        <v>18</v>
      </c>
      <c r="K27" s="24">
        <v>18</v>
      </c>
      <c r="L27" s="24">
        <v>17</v>
      </c>
      <c r="M27" s="24">
        <v>16</v>
      </c>
      <c r="N27" s="24">
        <f>SUM(C27:M27)</f>
        <v>185</v>
      </c>
      <c r="O27" s="24" t="s">
        <v>235</v>
      </c>
      <c r="P27" s="24">
        <v>200</v>
      </c>
      <c r="Q27" s="24">
        <v>236</v>
      </c>
      <c r="R27" s="24">
        <v>158</v>
      </c>
      <c r="S27" s="24">
        <f>SUM(P27:R27,N27)</f>
        <v>779</v>
      </c>
      <c r="T27" s="24">
        <v>77.9</v>
      </c>
      <c r="U27" s="25" t="s">
        <v>235</v>
      </c>
      <c r="V27" s="51"/>
    </row>
    <row r="28" spans="1:23" s="16" customFormat="1" ht="21.75" customHeight="1">
      <c r="A28" s="38">
        <v>4949</v>
      </c>
      <c r="B28" s="43" t="s">
        <v>182</v>
      </c>
      <c r="C28" s="23">
        <v>10</v>
      </c>
      <c r="D28" s="24">
        <v>14</v>
      </c>
      <c r="E28" s="24">
        <v>12</v>
      </c>
      <c r="F28" s="24">
        <v>14</v>
      </c>
      <c r="G28" s="24">
        <v>12</v>
      </c>
      <c r="H28" s="24">
        <v>16</v>
      </c>
      <c r="I28" s="24">
        <v>14</v>
      </c>
      <c r="J28" s="24">
        <v>16</v>
      </c>
      <c r="K28" s="24">
        <v>19</v>
      </c>
      <c r="L28" s="24">
        <v>11</v>
      </c>
      <c r="M28" s="24">
        <v>16</v>
      </c>
      <c r="N28" s="24"/>
      <c r="O28" s="24"/>
      <c r="P28" s="24">
        <v>150</v>
      </c>
      <c r="Q28" s="24">
        <v>172</v>
      </c>
      <c r="R28" s="24">
        <v>130</v>
      </c>
      <c r="S28" s="24">
        <v>0</v>
      </c>
      <c r="T28" s="24">
        <v>0</v>
      </c>
      <c r="U28" s="25">
        <v>0</v>
      </c>
      <c r="V28" s="51" t="s">
        <v>259</v>
      </c>
      <c r="W28" s="17"/>
    </row>
    <row r="29" spans="1:22" s="16" customFormat="1" ht="21.75" customHeight="1" thickBot="1">
      <c r="A29" s="39">
        <v>4950</v>
      </c>
      <c r="B29" s="46" t="s">
        <v>183</v>
      </c>
      <c r="C29" s="26">
        <v>13</v>
      </c>
      <c r="D29" s="27">
        <v>12</v>
      </c>
      <c r="E29" s="27">
        <v>19</v>
      </c>
      <c r="F29" s="27">
        <v>15</v>
      </c>
      <c r="G29" s="27">
        <v>15</v>
      </c>
      <c r="H29" s="27">
        <v>13</v>
      </c>
      <c r="I29" s="27">
        <v>16</v>
      </c>
      <c r="J29" s="27">
        <v>12</v>
      </c>
      <c r="K29" s="27">
        <v>18</v>
      </c>
      <c r="L29" s="27">
        <v>16</v>
      </c>
      <c r="M29" s="27">
        <v>14</v>
      </c>
      <c r="N29" s="27">
        <f>SUM(C29:M29)</f>
        <v>163</v>
      </c>
      <c r="O29" s="24" t="s">
        <v>232</v>
      </c>
      <c r="P29" s="27">
        <v>173</v>
      </c>
      <c r="Q29" s="27">
        <v>176</v>
      </c>
      <c r="R29" s="27">
        <v>167</v>
      </c>
      <c r="S29" s="27">
        <f>SUM(P29:R29,N29)</f>
        <v>679</v>
      </c>
      <c r="T29" s="27">
        <v>67.9</v>
      </c>
      <c r="U29" s="25" t="s">
        <v>235</v>
      </c>
      <c r="V29" s="52"/>
    </row>
    <row r="30" spans="1:22" ht="19.5" customHeight="1" thickTop="1">
      <c r="A30" s="5" t="s">
        <v>3</v>
      </c>
      <c r="B30" s="9"/>
      <c r="C30" s="10" t="s">
        <v>4</v>
      </c>
      <c r="D30" s="9"/>
      <c r="E30" s="9"/>
      <c r="F30" s="9"/>
      <c r="G30" s="5" t="s">
        <v>14</v>
      </c>
      <c r="H30" s="9"/>
      <c r="I30" s="9"/>
      <c r="J30" s="4" t="s">
        <v>5</v>
      </c>
      <c r="L30" s="9"/>
      <c r="M30" s="9"/>
      <c r="N30" s="9"/>
      <c r="O30" s="4" t="s">
        <v>15</v>
      </c>
      <c r="Q30" s="9"/>
      <c r="R30" s="9"/>
      <c r="S30" s="9"/>
      <c r="T30" s="4" t="s">
        <v>6</v>
      </c>
      <c r="V30" s="11"/>
    </row>
    <row r="32" spans="13:22" ht="12.75">
      <c r="M32" s="3"/>
      <c r="V32" s="3"/>
    </row>
    <row r="33" ht="12.75">
      <c r="V33" s="3"/>
    </row>
    <row r="35" ht="12.75">
      <c r="U35" s="3"/>
    </row>
  </sheetData>
  <sheetProtection/>
  <printOptions horizontalCentered="1" verticalCentered="1"/>
  <pageMargins left="0.15748031496062992" right="0.9055118110236221" top="0.1968503937007874" bottom="0.1968503937007874" header="0.15748031496062992" footer="0.5118110236220472"/>
  <pageSetup horizontalDpi="180" verticalDpi="18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5"/>
  <sheetViews>
    <sheetView rightToLeft="1" zoomScale="85" zoomScaleNormal="85" zoomScalePageLayoutView="0" workbookViewId="0" topLeftCell="A4">
      <selection activeCell="S5" sqref="S5:U29"/>
    </sheetView>
  </sheetViews>
  <sheetFormatPr defaultColWidth="9.140625" defaultRowHeight="12.75"/>
  <cols>
    <col min="1" max="1" width="10.140625" style="2" customWidth="1"/>
    <col min="2" max="2" width="41.28125" style="2" customWidth="1"/>
    <col min="3" max="13" width="4.7109375" style="2" customWidth="1"/>
    <col min="14" max="14" width="6.8515625" style="2" customWidth="1"/>
    <col min="15" max="15" width="8.57421875" style="2" customWidth="1"/>
    <col min="16" max="16" width="6.421875" style="2" customWidth="1"/>
    <col min="17" max="17" width="5.7109375" style="2" customWidth="1"/>
    <col min="18" max="19" width="6.28125" style="2" customWidth="1"/>
    <col min="20" max="20" width="6.421875" style="2" customWidth="1"/>
    <col min="21" max="21" width="7.28125" style="2" customWidth="1"/>
    <col min="22" max="22" width="40.57421875" style="2" customWidth="1"/>
    <col min="23" max="16384" width="9.140625" style="2" customWidth="1"/>
  </cols>
  <sheetData>
    <row r="1" s="1" customFormat="1" ht="15">
      <c r="A1" s="6"/>
    </row>
    <row r="2" spans="1:9" ht="20.25">
      <c r="A2" s="8" t="s">
        <v>23</v>
      </c>
      <c r="I2" s="7" t="s">
        <v>27</v>
      </c>
    </row>
    <row r="3" spans="1:22" ht="21" thickBot="1">
      <c r="A3" s="3"/>
      <c r="B3" s="3"/>
      <c r="C3" s="3"/>
      <c r="D3" s="3"/>
      <c r="E3" s="3"/>
      <c r="F3" s="3"/>
      <c r="G3" s="3"/>
      <c r="H3" s="3"/>
      <c r="I3" s="31" t="s">
        <v>33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 t="s">
        <v>231</v>
      </c>
    </row>
    <row r="4" spans="1:22" ht="134.25" thickBot="1" thickTop="1">
      <c r="A4" s="33" t="s">
        <v>0</v>
      </c>
      <c r="B4" s="33" t="s">
        <v>1</v>
      </c>
      <c r="C4" s="19" t="s">
        <v>19</v>
      </c>
      <c r="D4" s="13" t="s">
        <v>31</v>
      </c>
      <c r="E4" s="13" t="s">
        <v>24</v>
      </c>
      <c r="F4" s="12" t="s">
        <v>17</v>
      </c>
      <c r="G4" s="12" t="s">
        <v>26</v>
      </c>
      <c r="H4" s="13" t="s">
        <v>20</v>
      </c>
      <c r="I4" s="13" t="s">
        <v>32</v>
      </c>
      <c r="J4" s="13" t="s">
        <v>21</v>
      </c>
      <c r="K4" s="13" t="s">
        <v>22</v>
      </c>
      <c r="L4" s="12" t="s">
        <v>25</v>
      </c>
      <c r="M4" s="12" t="s">
        <v>18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13</v>
      </c>
      <c r="U4" s="15" t="s">
        <v>16</v>
      </c>
      <c r="V4" s="14" t="s">
        <v>2</v>
      </c>
    </row>
    <row r="5" spans="1:22" s="16" customFormat="1" ht="21.75" customHeight="1" thickTop="1">
      <c r="A5" s="37">
        <v>4951</v>
      </c>
      <c r="B5" s="42" t="s">
        <v>184</v>
      </c>
      <c r="C5" s="20">
        <v>10</v>
      </c>
      <c r="D5" s="21">
        <v>10</v>
      </c>
      <c r="E5" s="21">
        <v>15</v>
      </c>
      <c r="F5" s="21">
        <v>14</v>
      </c>
      <c r="G5" s="21">
        <v>10</v>
      </c>
      <c r="H5" s="21">
        <v>15</v>
      </c>
      <c r="I5" s="21">
        <v>11</v>
      </c>
      <c r="J5" s="21">
        <v>10</v>
      </c>
      <c r="K5" s="21">
        <v>13</v>
      </c>
      <c r="L5" s="21">
        <v>10</v>
      </c>
      <c r="M5" s="21">
        <v>16</v>
      </c>
      <c r="N5" s="21">
        <f>SUM(C5:M5)</f>
        <v>134</v>
      </c>
      <c r="O5" s="21" t="s">
        <v>233</v>
      </c>
      <c r="P5" s="21">
        <v>150</v>
      </c>
      <c r="Q5" s="21">
        <v>189</v>
      </c>
      <c r="R5" s="21">
        <v>140</v>
      </c>
      <c r="S5" s="21">
        <f>SUM(P5:R5,N5)</f>
        <v>613</v>
      </c>
      <c r="T5" s="21">
        <v>61.3</v>
      </c>
      <c r="U5" s="22" t="s">
        <v>233</v>
      </c>
      <c r="V5" s="50" t="s">
        <v>260</v>
      </c>
    </row>
    <row r="6" spans="1:22" s="16" customFormat="1" ht="21.75" customHeight="1">
      <c r="A6" s="38">
        <v>4952</v>
      </c>
      <c r="B6" s="43" t="s">
        <v>185</v>
      </c>
      <c r="C6" s="23">
        <v>16</v>
      </c>
      <c r="D6" s="24">
        <v>15</v>
      </c>
      <c r="E6" s="24">
        <v>18</v>
      </c>
      <c r="F6" s="24">
        <v>15</v>
      </c>
      <c r="G6" s="24">
        <v>11</v>
      </c>
      <c r="H6" s="24">
        <v>17</v>
      </c>
      <c r="I6" s="24">
        <v>15</v>
      </c>
      <c r="J6" s="24">
        <v>16</v>
      </c>
      <c r="K6" s="24">
        <v>15</v>
      </c>
      <c r="L6" s="24">
        <v>14</v>
      </c>
      <c r="M6" s="24">
        <v>16</v>
      </c>
      <c r="N6" s="24">
        <f>SUM(C6:M6)</f>
        <v>168</v>
      </c>
      <c r="O6" s="24" t="s">
        <v>244</v>
      </c>
      <c r="P6" s="24">
        <v>183</v>
      </c>
      <c r="Q6" s="24">
        <v>196</v>
      </c>
      <c r="R6" s="24">
        <v>176</v>
      </c>
      <c r="S6" s="24">
        <f>SUM(P6:R6,N6)</f>
        <v>723</v>
      </c>
      <c r="T6" s="24">
        <v>72.3</v>
      </c>
      <c r="U6" s="24" t="s">
        <v>244</v>
      </c>
      <c r="V6" s="51"/>
    </row>
    <row r="7" spans="1:22" s="16" customFormat="1" ht="21.75" customHeight="1">
      <c r="A7" s="38">
        <v>4953</v>
      </c>
      <c r="B7" s="43" t="s">
        <v>186</v>
      </c>
      <c r="C7" s="23">
        <v>19</v>
      </c>
      <c r="D7" s="24">
        <v>15</v>
      </c>
      <c r="E7" s="24">
        <v>20</v>
      </c>
      <c r="F7" s="24">
        <v>16</v>
      </c>
      <c r="G7" s="24">
        <v>16</v>
      </c>
      <c r="H7" s="24">
        <v>20</v>
      </c>
      <c r="I7" s="24">
        <v>16</v>
      </c>
      <c r="J7" s="24">
        <v>17</v>
      </c>
      <c r="K7" s="24">
        <v>20</v>
      </c>
      <c r="L7" s="24">
        <v>16</v>
      </c>
      <c r="M7" s="24">
        <v>16</v>
      </c>
      <c r="N7" s="24">
        <f>SUM(C7:M7)</f>
        <v>191</v>
      </c>
      <c r="O7" s="24" t="s">
        <v>235</v>
      </c>
      <c r="P7" s="24">
        <v>205</v>
      </c>
      <c r="Q7" s="24">
        <v>229</v>
      </c>
      <c r="R7" s="24">
        <v>161</v>
      </c>
      <c r="S7" s="24">
        <f>SUM(N7,P7:R7)</f>
        <v>786</v>
      </c>
      <c r="T7" s="24">
        <v>78.6</v>
      </c>
      <c r="U7" s="24" t="s">
        <v>244</v>
      </c>
      <c r="V7" s="51"/>
    </row>
    <row r="8" spans="1:22" s="16" customFormat="1" ht="21.75" customHeight="1">
      <c r="A8" s="38">
        <v>4954</v>
      </c>
      <c r="B8" s="43" t="s">
        <v>187</v>
      </c>
      <c r="C8" s="23">
        <v>15</v>
      </c>
      <c r="D8" s="24">
        <v>14</v>
      </c>
      <c r="E8" s="24">
        <v>16</v>
      </c>
      <c r="F8" s="24">
        <v>14</v>
      </c>
      <c r="G8" s="24">
        <v>15</v>
      </c>
      <c r="H8" s="24">
        <v>18</v>
      </c>
      <c r="I8" s="24">
        <v>13</v>
      </c>
      <c r="J8" s="24">
        <v>18</v>
      </c>
      <c r="K8" s="24">
        <v>15</v>
      </c>
      <c r="L8" s="24">
        <v>19</v>
      </c>
      <c r="M8" s="24">
        <v>18</v>
      </c>
      <c r="N8" s="24">
        <v>176</v>
      </c>
      <c r="O8" s="24" t="s">
        <v>235</v>
      </c>
      <c r="P8" s="24">
        <v>206</v>
      </c>
      <c r="Q8" s="24">
        <v>216</v>
      </c>
      <c r="R8" s="24">
        <v>167</v>
      </c>
      <c r="S8" s="24">
        <f aca="true" t="shared" si="0" ref="S8:S14">SUM(P8:R8,N8)</f>
        <v>765</v>
      </c>
      <c r="T8" s="24">
        <v>76.5</v>
      </c>
      <c r="U8" s="24" t="s">
        <v>244</v>
      </c>
      <c r="V8" s="51"/>
    </row>
    <row r="9" spans="1:22" s="16" customFormat="1" ht="21.75" customHeight="1">
      <c r="A9" s="35">
        <v>4955</v>
      </c>
      <c r="B9" s="43" t="s">
        <v>188</v>
      </c>
      <c r="C9" s="23">
        <v>19</v>
      </c>
      <c r="D9" s="24">
        <v>19</v>
      </c>
      <c r="E9" s="24">
        <v>20</v>
      </c>
      <c r="F9" s="24">
        <v>16</v>
      </c>
      <c r="G9" s="24">
        <v>17</v>
      </c>
      <c r="H9" s="24">
        <v>20</v>
      </c>
      <c r="I9" s="24">
        <v>15</v>
      </c>
      <c r="J9" s="24">
        <v>17</v>
      </c>
      <c r="K9" s="24">
        <v>19</v>
      </c>
      <c r="L9" s="24">
        <v>11</v>
      </c>
      <c r="M9" s="24">
        <v>17</v>
      </c>
      <c r="N9" s="24">
        <f aca="true" t="shared" si="1" ref="N9:N14">SUM(C9:M9)</f>
        <v>190</v>
      </c>
      <c r="O9" s="24" t="s">
        <v>235</v>
      </c>
      <c r="P9" s="24">
        <v>204</v>
      </c>
      <c r="Q9" s="24">
        <v>240</v>
      </c>
      <c r="R9" s="24">
        <v>179</v>
      </c>
      <c r="S9" s="24">
        <f t="shared" si="0"/>
        <v>813</v>
      </c>
      <c r="T9" s="24">
        <v>81.3</v>
      </c>
      <c r="U9" s="24" t="s">
        <v>235</v>
      </c>
      <c r="V9" s="51"/>
    </row>
    <row r="10" spans="1:22" s="16" customFormat="1" ht="21.75" customHeight="1">
      <c r="A10" s="35">
        <v>4956</v>
      </c>
      <c r="B10" s="43" t="s">
        <v>189</v>
      </c>
      <c r="C10" s="23">
        <v>19</v>
      </c>
      <c r="D10" s="24">
        <v>15</v>
      </c>
      <c r="E10" s="24">
        <v>18</v>
      </c>
      <c r="F10" s="24">
        <v>19</v>
      </c>
      <c r="G10" s="24">
        <v>13</v>
      </c>
      <c r="H10" s="24">
        <v>19</v>
      </c>
      <c r="I10" s="24">
        <v>15</v>
      </c>
      <c r="J10" s="24">
        <v>14</v>
      </c>
      <c r="K10" s="24">
        <v>19</v>
      </c>
      <c r="L10" s="24">
        <v>17</v>
      </c>
      <c r="M10" s="24">
        <v>13</v>
      </c>
      <c r="N10" s="24">
        <f t="shared" si="1"/>
        <v>181</v>
      </c>
      <c r="O10" s="24" t="s">
        <v>235</v>
      </c>
      <c r="P10" s="24">
        <v>192</v>
      </c>
      <c r="Q10" s="24">
        <v>227</v>
      </c>
      <c r="R10" s="24">
        <v>161</v>
      </c>
      <c r="S10" s="24">
        <f t="shared" si="0"/>
        <v>761</v>
      </c>
      <c r="T10" s="24">
        <v>76.1</v>
      </c>
      <c r="U10" s="24" t="s">
        <v>244</v>
      </c>
      <c r="V10" s="51"/>
    </row>
    <row r="11" spans="1:22" s="16" customFormat="1" ht="21.75" customHeight="1">
      <c r="A11" s="35">
        <v>4957</v>
      </c>
      <c r="B11" s="43" t="s">
        <v>190</v>
      </c>
      <c r="C11" s="23">
        <v>18</v>
      </c>
      <c r="D11" s="24">
        <v>16</v>
      </c>
      <c r="E11" s="24">
        <v>19</v>
      </c>
      <c r="F11" s="24">
        <v>15</v>
      </c>
      <c r="G11" s="24">
        <v>16</v>
      </c>
      <c r="H11" s="24">
        <v>20</v>
      </c>
      <c r="I11" s="24">
        <v>14</v>
      </c>
      <c r="J11" s="24">
        <v>15</v>
      </c>
      <c r="K11" s="24">
        <v>18</v>
      </c>
      <c r="L11" s="24">
        <v>17</v>
      </c>
      <c r="M11" s="24">
        <v>16</v>
      </c>
      <c r="N11" s="24">
        <f t="shared" si="1"/>
        <v>184</v>
      </c>
      <c r="O11" s="24" t="s">
        <v>235</v>
      </c>
      <c r="P11" s="24">
        <v>184</v>
      </c>
      <c r="Q11" s="24">
        <v>199</v>
      </c>
      <c r="R11" s="24">
        <v>150</v>
      </c>
      <c r="S11" s="24">
        <f t="shared" si="0"/>
        <v>717</v>
      </c>
      <c r="T11" s="24">
        <v>71.7</v>
      </c>
      <c r="U11" s="24" t="s">
        <v>244</v>
      </c>
      <c r="V11" s="51"/>
    </row>
    <row r="12" spans="1:22" s="16" customFormat="1" ht="21.75" customHeight="1">
      <c r="A12" s="35">
        <v>4958</v>
      </c>
      <c r="B12" s="43" t="s">
        <v>191</v>
      </c>
      <c r="C12" s="23">
        <v>17</v>
      </c>
      <c r="D12" s="24">
        <v>14</v>
      </c>
      <c r="E12" s="24">
        <v>18</v>
      </c>
      <c r="F12" s="24">
        <v>14</v>
      </c>
      <c r="G12" s="24">
        <v>17</v>
      </c>
      <c r="H12" s="24">
        <v>20</v>
      </c>
      <c r="I12" s="24">
        <v>15</v>
      </c>
      <c r="J12" s="24">
        <v>17</v>
      </c>
      <c r="K12" s="24">
        <v>19</v>
      </c>
      <c r="L12" s="24">
        <v>17</v>
      </c>
      <c r="M12" s="24">
        <v>15</v>
      </c>
      <c r="N12" s="24">
        <f t="shared" si="1"/>
        <v>183</v>
      </c>
      <c r="O12" s="24" t="s">
        <v>235</v>
      </c>
      <c r="P12" s="24">
        <v>192</v>
      </c>
      <c r="Q12" s="24">
        <v>207</v>
      </c>
      <c r="R12" s="24">
        <v>144</v>
      </c>
      <c r="S12" s="24">
        <f t="shared" si="0"/>
        <v>726</v>
      </c>
      <c r="T12" s="24">
        <v>72.6</v>
      </c>
      <c r="U12" s="24" t="s">
        <v>244</v>
      </c>
      <c r="V12" s="51"/>
    </row>
    <row r="13" spans="1:22" s="16" customFormat="1" ht="21.75" customHeight="1">
      <c r="A13" s="35">
        <v>4959</v>
      </c>
      <c r="B13" s="43" t="s">
        <v>192</v>
      </c>
      <c r="C13" s="23">
        <v>20</v>
      </c>
      <c r="D13" s="24">
        <v>17</v>
      </c>
      <c r="E13" s="24">
        <v>20</v>
      </c>
      <c r="F13" s="24">
        <v>18</v>
      </c>
      <c r="G13" s="24">
        <v>14</v>
      </c>
      <c r="H13" s="24">
        <v>19</v>
      </c>
      <c r="I13" s="24">
        <v>17</v>
      </c>
      <c r="J13" s="24">
        <v>16</v>
      </c>
      <c r="K13" s="24">
        <v>19</v>
      </c>
      <c r="L13" s="24">
        <v>18</v>
      </c>
      <c r="M13" s="24">
        <v>18</v>
      </c>
      <c r="N13" s="24">
        <f t="shared" si="1"/>
        <v>196</v>
      </c>
      <c r="O13" s="24" t="s">
        <v>235</v>
      </c>
      <c r="P13" s="24">
        <v>211</v>
      </c>
      <c r="Q13" s="24">
        <v>259</v>
      </c>
      <c r="R13" s="24">
        <v>184</v>
      </c>
      <c r="S13" s="24">
        <f t="shared" si="0"/>
        <v>850</v>
      </c>
      <c r="T13" s="24">
        <v>85</v>
      </c>
      <c r="U13" s="24" t="s">
        <v>235</v>
      </c>
      <c r="V13" s="51"/>
    </row>
    <row r="14" spans="1:22" s="16" customFormat="1" ht="21.75" customHeight="1">
      <c r="A14" s="35">
        <v>4960</v>
      </c>
      <c r="B14" s="43" t="s">
        <v>193</v>
      </c>
      <c r="C14" s="23">
        <v>16</v>
      </c>
      <c r="D14" s="24">
        <v>15</v>
      </c>
      <c r="E14" s="24">
        <v>20</v>
      </c>
      <c r="F14" s="24">
        <v>15</v>
      </c>
      <c r="G14" s="24">
        <v>13</v>
      </c>
      <c r="H14" s="24">
        <v>18</v>
      </c>
      <c r="I14" s="24">
        <v>16</v>
      </c>
      <c r="J14" s="24">
        <v>14</v>
      </c>
      <c r="K14" s="24">
        <v>19</v>
      </c>
      <c r="L14" s="24">
        <v>17</v>
      </c>
      <c r="M14" s="24">
        <v>16</v>
      </c>
      <c r="N14" s="24">
        <f t="shared" si="1"/>
        <v>179</v>
      </c>
      <c r="O14" s="24" t="s">
        <v>235</v>
      </c>
      <c r="P14" s="24">
        <v>190</v>
      </c>
      <c r="Q14" s="24">
        <v>220</v>
      </c>
      <c r="R14" s="24">
        <v>155</v>
      </c>
      <c r="S14" s="24">
        <f t="shared" si="0"/>
        <v>744</v>
      </c>
      <c r="T14" s="24">
        <v>74.4</v>
      </c>
      <c r="U14" s="24" t="s">
        <v>244</v>
      </c>
      <c r="V14" s="51"/>
    </row>
    <row r="15" spans="1:22" s="16" customFormat="1" ht="21.75" customHeight="1">
      <c r="A15" s="35">
        <v>4961</v>
      </c>
      <c r="B15" s="43" t="s">
        <v>194</v>
      </c>
      <c r="C15" s="29">
        <v>10</v>
      </c>
      <c r="D15" s="30">
        <v>14</v>
      </c>
      <c r="E15" s="30">
        <v>4</v>
      </c>
      <c r="F15" s="30">
        <v>16</v>
      </c>
      <c r="G15" s="30">
        <v>12</v>
      </c>
      <c r="H15" s="24">
        <v>16</v>
      </c>
      <c r="I15" s="24">
        <v>16</v>
      </c>
      <c r="J15" s="24">
        <v>13</v>
      </c>
      <c r="K15" s="24">
        <v>17</v>
      </c>
      <c r="L15" s="24">
        <v>14</v>
      </c>
      <c r="M15" s="24">
        <v>15</v>
      </c>
      <c r="N15" s="24"/>
      <c r="O15" s="24"/>
      <c r="P15" s="24">
        <v>182</v>
      </c>
      <c r="Q15" s="24">
        <v>214</v>
      </c>
      <c r="R15" s="24">
        <v>161</v>
      </c>
      <c r="S15" s="24">
        <v>0</v>
      </c>
      <c r="T15" s="24">
        <v>0</v>
      </c>
      <c r="U15" s="25">
        <v>0</v>
      </c>
      <c r="V15" s="51"/>
    </row>
    <row r="16" spans="1:22" s="16" customFormat="1" ht="21.75" customHeight="1">
      <c r="A16" s="35">
        <v>4962</v>
      </c>
      <c r="B16" s="43" t="s">
        <v>195</v>
      </c>
      <c r="C16" s="23">
        <v>18</v>
      </c>
      <c r="D16" s="24">
        <v>14</v>
      </c>
      <c r="E16" s="24">
        <v>16</v>
      </c>
      <c r="F16" s="24">
        <v>15</v>
      </c>
      <c r="G16" s="24">
        <v>15</v>
      </c>
      <c r="H16" s="24">
        <v>19</v>
      </c>
      <c r="I16" s="24">
        <v>16</v>
      </c>
      <c r="J16" s="24">
        <v>15</v>
      </c>
      <c r="K16" s="24">
        <v>16</v>
      </c>
      <c r="L16" s="24">
        <v>13</v>
      </c>
      <c r="M16" s="24">
        <v>16</v>
      </c>
      <c r="N16" s="24">
        <f>SUM(C16:M16)</f>
        <v>173</v>
      </c>
      <c r="O16" s="24" t="s">
        <v>244</v>
      </c>
      <c r="P16" s="24">
        <v>191</v>
      </c>
      <c r="Q16" s="24">
        <v>192</v>
      </c>
      <c r="R16" s="24">
        <v>145</v>
      </c>
      <c r="S16" s="24">
        <f>SUM(P16:R16,N16)</f>
        <v>701</v>
      </c>
      <c r="T16" s="24">
        <v>70.1</v>
      </c>
      <c r="U16" s="24" t="s">
        <v>244</v>
      </c>
      <c r="V16" s="51"/>
    </row>
    <row r="17" spans="1:22" s="16" customFormat="1" ht="21.75" customHeight="1">
      <c r="A17" s="35">
        <v>4963</v>
      </c>
      <c r="B17" s="43" t="s">
        <v>196</v>
      </c>
      <c r="C17" s="23">
        <v>18</v>
      </c>
      <c r="D17" s="24">
        <v>15</v>
      </c>
      <c r="E17" s="24">
        <v>20</v>
      </c>
      <c r="F17" s="24">
        <v>18</v>
      </c>
      <c r="G17" s="24">
        <v>15</v>
      </c>
      <c r="H17" s="24">
        <v>19</v>
      </c>
      <c r="I17" s="24">
        <v>14</v>
      </c>
      <c r="J17" s="24">
        <v>13</v>
      </c>
      <c r="K17" s="24">
        <v>18</v>
      </c>
      <c r="L17" s="24">
        <v>17</v>
      </c>
      <c r="M17" s="24">
        <v>18</v>
      </c>
      <c r="N17" s="24">
        <f>SUM(C17:M17)</f>
        <v>185</v>
      </c>
      <c r="O17" s="24" t="s">
        <v>235</v>
      </c>
      <c r="P17" s="24">
        <v>208</v>
      </c>
      <c r="Q17" s="24">
        <v>223</v>
      </c>
      <c r="R17" s="24">
        <v>152</v>
      </c>
      <c r="S17" s="24">
        <f>SUM(P17:R17,N17)</f>
        <v>768</v>
      </c>
      <c r="T17" s="24">
        <v>76.8</v>
      </c>
      <c r="U17" s="24" t="s">
        <v>244</v>
      </c>
      <c r="V17" s="51"/>
    </row>
    <row r="18" spans="1:22" s="16" customFormat="1" ht="21.75" customHeight="1">
      <c r="A18" s="35">
        <v>4964</v>
      </c>
      <c r="B18" s="43" t="s">
        <v>197</v>
      </c>
      <c r="C18" s="23">
        <v>15</v>
      </c>
      <c r="D18" s="24">
        <v>14</v>
      </c>
      <c r="E18" s="24">
        <v>16</v>
      </c>
      <c r="F18" s="24">
        <v>17</v>
      </c>
      <c r="G18" s="24">
        <v>10</v>
      </c>
      <c r="H18" s="24">
        <v>14</v>
      </c>
      <c r="I18" s="24">
        <v>14</v>
      </c>
      <c r="J18" s="24">
        <v>10</v>
      </c>
      <c r="K18" s="24">
        <v>14</v>
      </c>
      <c r="L18" s="24">
        <v>15</v>
      </c>
      <c r="M18" s="24">
        <v>15</v>
      </c>
      <c r="N18" s="24">
        <f>SUM(C18:M18)</f>
        <v>154</v>
      </c>
      <c r="O18" s="24" t="s">
        <v>244</v>
      </c>
      <c r="P18" s="24">
        <v>181</v>
      </c>
      <c r="Q18" s="24">
        <v>204</v>
      </c>
      <c r="R18" s="24">
        <v>143</v>
      </c>
      <c r="S18" s="24">
        <f>SUM(P18:R18,N18)</f>
        <v>682</v>
      </c>
      <c r="T18" s="24">
        <v>68.2</v>
      </c>
      <c r="U18" s="24" t="s">
        <v>244</v>
      </c>
      <c r="V18" s="51"/>
    </row>
    <row r="19" spans="1:22" s="16" customFormat="1" ht="21.75" customHeight="1">
      <c r="A19" s="35">
        <v>4965</v>
      </c>
      <c r="B19" s="43" t="s">
        <v>198</v>
      </c>
      <c r="C19" s="23">
        <v>18</v>
      </c>
      <c r="D19" s="24">
        <v>15</v>
      </c>
      <c r="E19" s="24">
        <v>18</v>
      </c>
      <c r="F19" s="24">
        <v>14</v>
      </c>
      <c r="G19" s="24">
        <v>17</v>
      </c>
      <c r="H19" s="24">
        <v>17</v>
      </c>
      <c r="I19" s="24">
        <v>16</v>
      </c>
      <c r="J19" s="24">
        <v>15</v>
      </c>
      <c r="K19" s="24">
        <v>16</v>
      </c>
      <c r="L19" s="24">
        <v>17</v>
      </c>
      <c r="M19" s="24">
        <v>17</v>
      </c>
      <c r="N19" s="24">
        <f>SUM(C19:M19)</f>
        <v>180</v>
      </c>
      <c r="O19" s="24" t="s">
        <v>235</v>
      </c>
      <c r="P19" s="24">
        <v>184</v>
      </c>
      <c r="Q19" s="24">
        <v>200</v>
      </c>
      <c r="R19" s="24">
        <v>169</v>
      </c>
      <c r="S19" s="24">
        <f>SUM(P19:R19,N19)</f>
        <v>733</v>
      </c>
      <c r="T19" s="24">
        <v>73.3</v>
      </c>
      <c r="U19" s="24" t="s">
        <v>244</v>
      </c>
      <c r="V19" s="51"/>
    </row>
    <row r="20" spans="1:22" s="16" customFormat="1" ht="21.75" customHeight="1">
      <c r="A20" s="35">
        <v>4966</v>
      </c>
      <c r="B20" s="43" t="s">
        <v>199</v>
      </c>
      <c r="C20" s="23">
        <v>17</v>
      </c>
      <c r="D20" s="24">
        <v>17</v>
      </c>
      <c r="E20" s="24">
        <v>16</v>
      </c>
      <c r="F20" s="24">
        <v>15</v>
      </c>
      <c r="G20" s="24">
        <v>15</v>
      </c>
      <c r="H20" s="24">
        <v>17</v>
      </c>
      <c r="I20" s="24">
        <v>16</v>
      </c>
      <c r="J20" s="24">
        <v>16</v>
      </c>
      <c r="K20" s="24">
        <v>14</v>
      </c>
      <c r="L20" s="24">
        <v>16</v>
      </c>
      <c r="M20" s="24">
        <v>16</v>
      </c>
      <c r="N20" s="24">
        <v>176</v>
      </c>
      <c r="O20" s="24" t="s">
        <v>235</v>
      </c>
      <c r="P20" s="24">
        <v>202</v>
      </c>
      <c r="Q20" s="24">
        <v>198</v>
      </c>
      <c r="R20" s="24">
        <v>164</v>
      </c>
      <c r="S20" s="24">
        <f>SUM(N20,P20:R20)</f>
        <v>740</v>
      </c>
      <c r="T20" s="24">
        <v>74</v>
      </c>
      <c r="U20" s="24" t="s">
        <v>244</v>
      </c>
      <c r="V20" s="51"/>
    </row>
    <row r="21" spans="1:22" s="16" customFormat="1" ht="21.75" customHeight="1">
      <c r="A21" s="35">
        <v>4967</v>
      </c>
      <c r="B21" s="43" t="s">
        <v>200</v>
      </c>
      <c r="C21" s="23">
        <v>18</v>
      </c>
      <c r="D21" s="24">
        <v>15</v>
      </c>
      <c r="E21" s="24">
        <v>20</v>
      </c>
      <c r="F21" s="24">
        <v>17</v>
      </c>
      <c r="G21" s="24">
        <v>16</v>
      </c>
      <c r="H21" s="24">
        <v>18</v>
      </c>
      <c r="I21" s="24">
        <v>16</v>
      </c>
      <c r="J21" s="24">
        <v>17</v>
      </c>
      <c r="K21" s="24">
        <v>19</v>
      </c>
      <c r="L21" s="24">
        <v>19</v>
      </c>
      <c r="M21" s="24">
        <v>18</v>
      </c>
      <c r="N21" s="24">
        <f>SUM(C21:M21)</f>
        <v>193</v>
      </c>
      <c r="O21" s="24" t="s">
        <v>235</v>
      </c>
      <c r="P21" s="24">
        <v>182</v>
      </c>
      <c r="Q21" s="24">
        <v>215</v>
      </c>
      <c r="R21" s="24">
        <v>139</v>
      </c>
      <c r="S21" s="24">
        <f>SUM(P21:R21,N21)</f>
        <v>729</v>
      </c>
      <c r="T21" s="24">
        <v>72.9</v>
      </c>
      <c r="U21" s="24" t="s">
        <v>244</v>
      </c>
      <c r="V21" s="51"/>
    </row>
    <row r="22" spans="1:22" s="16" customFormat="1" ht="21.75" customHeight="1">
      <c r="A22" s="35">
        <v>4968</v>
      </c>
      <c r="B22" s="43" t="s">
        <v>201</v>
      </c>
      <c r="C22" s="23">
        <v>18</v>
      </c>
      <c r="D22" s="24">
        <v>15</v>
      </c>
      <c r="E22" s="24">
        <v>19</v>
      </c>
      <c r="F22" s="24">
        <v>15</v>
      </c>
      <c r="G22" s="24">
        <v>12</v>
      </c>
      <c r="H22" s="24">
        <v>19</v>
      </c>
      <c r="I22" s="24">
        <v>13</v>
      </c>
      <c r="J22" s="24">
        <v>15</v>
      </c>
      <c r="K22" s="24">
        <v>20</v>
      </c>
      <c r="L22" s="24">
        <v>14</v>
      </c>
      <c r="M22" s="24">
        <v>15</v>
      </c>
      <c r="N22" s="24">
        <v>176</v>
      </c>
      <c r="O22" s="24" t="s">
        <v>235</v>
      </c>
      <c r="P22" s="24">
        <v>194</v>
      </c>
      <c r="Q22" s="24">
        <v>194</v>
      </c>
      <c r="R22" s="24">
        <v>143</v>
      </c>
      <c r="S22" s="24">
        <f>SUM(P22:R22,N22)</f>
        <v>707</v>
      </c>
      <c r="T22" s="24">
        <v>70.7</v>
      </c>
      <c r="U22" s="24" t="s">
        <v>244</v>
      </c>
      <c r="V22" s="51"/>
    </row>
    <row r="23" spans="1:22" s="16" customFormat="1" ht="21.75" customHeight="1">
      <c r="A23" s="35">
        <v>4969</v>
      </c>
      <c r="B23" s="43" t="s">
        <v>202</v>
      </c>
      <c r="C23" s="23">
        <v>16</v>
      </c>
      <c r="D23" s="24">
        <v>14</v>
      </c>
      <c r="E23" s="24">
        <v>16</v>
      </c>
      <c r="F23" s="24">
        <v>13</v>
      </c>
      <c r="G23" s="24">
        <v>14</v>
      </c>
      <c r="H23" s="24">
        <v>17</v>
      </c>
      <c r="I23" s="24">
        <v>16</v>
      </c>
      <c r="J23" s="24">
        <v>15</v>
      </c>
      <c r="K23" s="24">
        <v>19</v>
      </c>
      <c r="L23" s="24">
        <v>16</v>
      </c>
      <c r="M23" s="24">
        <v>14</v>
      </c>
      <c r="N23" s="24">
        <f aca="true" t="shared" si="2" ref="N23:N29">SUM(C23:M23)</f>
        <v>170</v>
      </c>
      <c r="O23" s="24" t="s">
        <v>244</v>
      </c>
      <c r="P23" s="24">
        <v>168</v>
      </c>
      <c r="Q23" s="24">
        <v>184</v>
      </c>
      <c r="R23" s="24">
        <v>150</v>
      </c>
      <c r="S23" s="24">
        <f>SUM(N23,P23:R23)</f>
        <v>672</v>
      </c>
      <c r="T23" s="24">
        <v>62.2</v>
      </c>
      <c r="U23" s="24" t="s">
        <v>244</v>
      </c>
      <c r="V23" s="51" t="s">
        <v>261</v>
      </c>
    </row>
    <row r="24" spans="1:22" s="16" customFormat="1" ht="21.75" customHeight="1">
      <c r="A24" s="35">
        <v>4970</v>
      </c>
      <c r="B24" s="43" t="s">
        <v>203</v>
      </c>
      <c r="C24" s="23">
        <v>19</v>
      </c>
      <c r="D24" s="24">
        <v>13</v>
      </c>
      <c r="E24" s="24">
        <v>20</v>
      </c>
      <c r="F24" s="24">
        <v>13</v>
      </c>
      <c r="G24" s="24">
        <v>16</v>
      </c>
      <c r="H24" s="24">
        <v>19</v>
      </c>
      <c r="I24" s="24">
        <v>16</v>
      </c>
      <c r="J24" s="24">
        <v>16</v>
      </c>
      <c r="K24" s="24">
        <v>18</v>
      </c>
      <c r="L24" s="24">
        <v>12</v>
      </c>
      <c r="M24" s="24">
        <v>17</v>
      </c>
      <c r="N24" s="24">
        <f t="shared" si="2"/>
        <v>179</v>
      </c>
      <c r="O24" s="24" t="s">
        <v>235</v>
      </c>
      <c r="P24" s="24">
        <v>212</v>
      </c>
      <c r="Q24" s="24">
        <v>217</v>
      </c>
      <c r="R24" s="24">
        <v>167</v>
      </c>
      <c r="S24" s="24">
        <f aca="true" t="shared" si="3" ref="S24:S29">SUM(P24:R24,N24)</f>
        <v>775</v>
      </c>
      <c r="T24" s="24">
        <v>77.5</v>
      </c>
      <c r="U24" s="24" t="s">
        <v>244</v>
      </c>
      <c r="V24" s="51"/>
    </row>
    <row r="25" spans="1:22" s="16" customFormat="1" ht="21.75" customHeight="1">
      <c r="A25" s="38">
        <v>4971</v>
      </c>
      <c r="B25" s="43" t="s">
        <v>204</v>
      </c>
      <c r="C25" s="23">
        <v>12</v>
      </c>
      <c r="D25" s="24">
        <v>15</v>
      </c>
      <c r="E25" s="24">
        <v>16</v>
      </c>
      <c r="F25" s="24">
        <v>12</v>
      </c>
      <c r="G25" s="24">
        <v>15</v>
      </c>
      <c r="H25" s="24">
        <v>17</v>
      </c>
      <c r="I25" s="24">
        <v>15</v>
      </c>
      <c r="J25" s="24">
        <v>14</v>
      </c>
      <c r="K25" s="24">
        <v>16</v>
      </c>
      <c r="L25" s="24">
        <v>16</v>
      </c>
      <c r="M25" s="24">
        <v>15</v>
      </c>
      <c r="N25" s="24">
        <f t="shared" si="2"/>
        <v>163</v>
      </c>
      <c r="O25" s="24" t="s">
        <v>244</v>
      </c>
      <c r="P25" s="24">
        <v>182</v>
      </c>
      <c r="Q25" s="24">
        <v>192</v>
      </c>
      <c r="R25" s="24">
        <v>138</v>
      </c>
      <c r="S25" s="24">
        <f t="shared" si="3"/>
        <v>675</v>
      </c>
      <c r="T25" s="24">
        <v>67.5</v>
      </c>
      <c r="U25" s="24" t="s">
        <v>244</v>
      </c>
      <c r="V25" s="51"/>
    </row>
    <row r="26" spans="1:23" s="16" customFormat="1" ht="21.75" customHeight="1">
      <c r="A26" s="38">
        <v>4972</v>
      </c>
      <c r="B26" s="43" t="s">
        <v>205</v>
      </c>
      <c r="C26" s="23">
        <v>19</v>
      </c>
      <c r="D26" s="24">
        <v>17</v>
      </c>
      <c r="E26" s="24">
        <v>20</v>
      </c>
      <c r="F26" s="24">
        <v>17</v>
      </c>
      <c r="G26" s="24">
        <v>17</v>
      </c>
      <c r="H26" s="24">
        <v>19</v>
      </c>
      <c r="I26" s="24">
        <v>15</v>
      </c>
      <c r="J26" s="24">
        <v>18</v>
      </c>
      <c r="K26" s="24">
        <v>18</v>
      </c>
      <c r="L26" s="24">
        <v>16</v>
      </c>
      <c r="M26" s="24">
        <v>17</v>
      </c>
      <c r="N26" s="24">
        <f t="shared" si="2"/>
        <v>193</v>
      </c>
      <c r="O26" s="24" t="s">
        <v>235</v>
      </c>
      <c r="P26" s="24">
        <v>219</v>
      </c>
      <c r="Q26" s="24">
        <v>250</v>
      </c>
      <c r="R26" s="24">
        <v>171</v>
      </c>
      <c r="S26" s="24">
        <f t="shared" si="3"/>
        <v>833</v>
      </c>
      <c r="T26" s="24">
        <v>83.3</v>
      </c>
      <c r="U26" s="24" t="s">
        <v>235</v>
      </c>
      <c r="V26" s="51"/>
      <c r="W26" s="17"/>
    </row>
    <row r="27" spans="1:22" s="18" customFormat="1" ht="21.75" customHeight="1">
      <c r="A27" s="38">
        <v>4973</v>
      </c>
      <c r="B27" s="43" t="s">
        <v>206</v>
      </c>
      <c r="C27" s="23">
        <v>19</v>
      </c>
      <c r="D27" s="24">
        <v>15</v>
      </c>
      <c r="E27" s="24">
        <v>20</v>
      </c>
      <c r="F27" s="24">
        <v>15</v>
      </c>
      <c r="G27" s="24">
        <v>15</v>
      </c>
      <c r="H27" s="24">
        <v>20</v>
      </c>
      <c r="I27" s="24">
        <v>16</v>
      </c>
      <c r="J27" s="24">
        <v>16</v>
      </c>
      <c r="K27" s="24">
        <v>20</v>
      </c>
      <c r="L27" s="24">
        <v>12</v>
      </c>
      <c r="M27" s="24">
        <v>16</v>
      </c>
      <c r="N27" s="24">
        <f t="shared" si="2"/>
        <v>184</v>
      </c>
      <c r="O27" s="24" t="s">
        <v>235</v>
      </c>
      <c r="P27" s="24">
        <v>208</v>
      </c>
      <c r="Q27" s="24">
        <v>219</v>
      </c>
      <c r="R27" s="24">
        <v>148</v>
      </c>
      <c r="S27" s="24">
        <f t="shared" si="3"/>
        <v>759</v>
      </c>
      <c r="T27" s="24">
        <v>75.9</v>
      </c>
      <c r="U27" s="24" t="s">
        <v>244</v>
      </c>
      <c r="V27" s="51"/>
    </row>
    <row r="28" spans="1:23" s="16" customFormat="1" ht="21.75" customHeight="1">
      <c r="A28" s="38">
        <v>4974</v>
      </c>
      <c r="B28" s="43" t="s">
        <v>207</v>
      </c>
      <c r="C28" s="23">
        <v>18</v>
      </c>
      <c r="D28" s="24">
        <v>15</v>
      </c>
      <c r="E28" s="24">
        <v>16</v>
      </c>
      <c r="F28" s="24">
        <v>14</v>
      </c>
      <c r="G28" s="24">
        <v>14</v>
      </c>
      <c r="H28" s="24">
        <v>18</v>
      </c>
      <c r="I28" s="24">
        <v>14</v>
      </c>
      <c r="J28" s="24">
        <v>14</v>
      </c>
      <c r="K28" s="24">
        <v>18</v>
      </c>
      <c r="L28" s="24">
        <v>16</v>
      </c>
      <c r="M28" s="24">
        <v>14</v>
      </c>
      <c r="N28" s="24">
        <f t="shared" si="2"/>
        <v>171</v>
      </c>
      <c r="O28" s="24" t="s">
        <v>244</v>
      </c>
      <c r="P28" s="24">
        <v>176</v>
      </c>
      <c r="Q28" s="24">
        <v>181</v>
      </c>
      <c r="R28" s="24">
        <v>132</v>
      </c>
      <c r="S28" s="24">
        <f t="shared" si="3"/>
        <v>660</v>
      </c>
      <c r="T28" s="24">
        <v>66</v>
      </c>
      <c r="U28" s="24" t="s">
        <v>244</v>
      </c>
      <c r="V28" s="51"/>
      <c r="W28" s="17"/>
    </row>
    <row r="29" spans="1:22" s="16" customFormat="1" ht="21.75" customHeight="1" thickBot="1">
      <c r="A29" s="39">
        <v>4975</v>
      </c>
      <c r="B29" s="49" t="s">
        <v>208</v>
      </c>
      <c r="C29" s="26">
        <v>19</v>
      </c>
      <c r="D29" s="27">
        <v>15</v>
      </c>
      <c r="E29" s="27">
        <v>18</v>
      </c>
      <c r="F29" s="27">
        <v>16</v>
      </c>
      <c r="G29" s="27">
        <v>15</v>
      </c>
      <c r="H29" s="27">
        <v>20</v>
      </c>
      <c r="I29" s="27">
        <v>16</v>
      </c>
      <c r="J29" s="27">
        <v>15</v>
      </c>
      <c r="K29" s="27">
        <v>18</v>
      </c>
      <c r="L29" s="27">
        <v>15</v>
      </c>
      <c r="M29" s="27">
        <v>17</v>
      </c>
      <c r="N29" s="27">
        <f t="shared" si="2"/>
        <v>184</v>
      </c>
      <c r="O29" s="24" t="s">
        <v>235</v>
      </c>
      <c r="P29" s="27">
        <v>169</v>
      </c>
      <c r="Q29" s="27">
        <v>194</v>
      </c>
      <c r="R29" s="27">
        <v>148</v>
      </c>
      <c r="S29" s="27">
        <f t="shared" si="3"/>
        <v>695</v>
      </c>
      <c r="T29" s="27">
        <v>69.5</v>
      </c>
      <c r="U29" s="24" t="s">
        <v>244</v>
      </c>
      <c r="V29" s="52"/>
    </row>
    <row r="30" spans="1:22" ht="19.5" customHeight="1" thickTop="1">
      <c r="A30" s="5" t="s">
        <v>3</v>
      </c>
      <c r="B30" s="9"/>
      <c r="C30" s="10" t="s">
        <v>4</v>
      </c>
      <c r="D30" s="9"/>
      <c r="E30" s="9"/>
      <c r="F30" s="9"/>
      <c r="G30" s="5" t="s">
        <v>14</v>
      </c>
      <c r="H30" s="9"/>
      <c r="I30" s="9"/>
      <c r="J30" s="4" t="s">
        <v>5</v>
      </c>
      <c r="L30" s="9"/>
      <c r="M30" s="9"/>
      <c r="N30" s="9"/>
      <c r="O30" s="4" t="s">
        <v>15</v>
      </c>
      <c r="Q30" s="9"/>
      <c r="R30" s="9"/>
      <c r="S30" s="9"/>
      <c r="T30" s="4" t="s">
        <v>6</v>
      </c>
      <c r="V30" s="11"/>
    </row>
    <row r="32" spans="13:22" ht="12.75">
      <c r="M32" s="3"/>
      <c r="V32" s="3"/>
    </row>
    <row r="33" ht="12.75">
      <c r="V33" s="3"/>
    </row>
    <row r="35" ht="12.75">
      <c r="U35" s="3"/>
    </row>
  </sheetData>
  <sheetProtection/>
  <printOptions horizontalCentered="1" verticalCentered="1"/>
  <pageMargins left="0.15748031496062992" right="0.9055118110236221" top="0.1968503937007874" bottom="0.1968503937007874" header="0.15748031496062992" footer="0.5118110236220472"/>
  <pageSetup horizontalDpi="180" verticalDpi="18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5"/>
  <sheetViews>
    <sheetView rightToLeft="1" zoomScale="85" zoomScaleNormal="85" zoomScalePageLayoutView="0" workbookViewId="0" topLeftCell="A7">
      <selection activeCell="S17" sqref="S17:U27"/>
    </sheetView>
  </sheetViews>
  <sheetFormatPr defaultColWidth="9.140625" defaultRowHeight="12.75"/>
  <cols>
    <col min="1" max="1" width="10.140625" style="2" customWidth="1"/>
    <col min="2" max="2" width="37.7109375" style="2" customWidth="1"/>
    <col min="3" max="14" width="5.7109375" style="2" customWidth="1"/>
    <col min="15" max="15" width="9.140625" style="2" customWidth="1"/>
    <col min="16" max="19" width="5.7109375" style="2" customWidth="1"/>
    <col min="20" max="20" width="8.7109375" style="2" customWidth="1"/>
    <col min="21" max="21" width="9.140625" style="2" customWidth="1"/>
    <col min="22" max="22" width="40.57421875" style="2" customWidth="1"/>
    <col min="23" max="16384" width="9.140625" style="2" customWidth="1"/>
  </cols>
  <sheetData>
    <row r="1" s="1" customFormat="1" ht="15">
      <c r="A1" s="6"/>
    </row>
    <row r="2" spans="1:9" ht="20.25">
      <c r="A2" s="8" t="s">
        <v>23</v>
      </c>
      <c r="I2" s="7" t="s">
        <v>27</v>
      </c>
    </row>
    <row r="3" spans="1:22" ht="21" thickBot="1">
      <c r="A3" s="3"/>
      <c r="B3" s="3"/>
      <c r="C3" s="3"/>
      <c r="D3" s="3"/>
      <c r="E3" s="3"/>
      <c r="F3" s="3"/>
      <c r="G3" s="3"/>
      <c r="H3" s="3"/>
      <c r="I3" s="31" t="s">
        <v>33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 t="s">
        <v>231</v>
      </c>
    </row>
    <row r="4" spans="1:22" ht="134.25" thickBot="1" thickTop="1">
      <c r="A4" s="33" t="s">
        <v>0</v>
      </c>
      <c r="B4" s="33" t="s">
        <v>1</v>
      </c>
      <c r="C4" s="19" t="s">
        <v>19</v>
      </c>
      <c r="D4" s="13" t="s">
        <v>31</v>
      </c>
      <c r="E4" s="13" t="s">
        <v>24</v>
      </c>
      <c r="F4" s="12" t="s">
        <v>17</v>
      </c>
      <c r="G4" s="12" t="s">
        <v>26</v>
      </c>
      <c r="H4" s="13" t="s">
        <v>20</v>
      </c>
      <c r="I4" s="13" t="s">
        <v>32</v>
      </c>
      <c r="J4" s="13" t="s">
        <v>21</v>
      </c>
      <c r="K4" s="13" t="s">
        <v>22</v>
      </c>
      <c r="L4" s="12" t="s">
        <v>25</v>
      </c>
      <c r="M4" s="12" t="s">
        <v>18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13</v>
      </c>
      <c r="U4" s="15" t="s">
        <v>16</v>
      </c>
      <c r="V4" s="14" t="s">
        <v>2</v>
      </c>
    </row>
    <row r="5" spans="1:22" s="16" customFormat="1" ht="21.75" customHeight="1" thickTop="1">
      <c r="A5" s="37">
        <v>4976</v>
      </c>
      <c r="B5" s="42" t="s">
        <v>209</v>
      </c>
      <c r="C5" s="20">
        <v>18</v>
      </c>
      <c r="D5" s="21">
        <v>13</v>
      </c>
      <c r="E5" s="21">
        <v>18</v>
      </c>
      <c r="F5" s="21">
        <v>18</v>
      </c>
      <c r="G5" s="21">
        <v>16</v>
      </c>
      <c r="H5" s="21">
        <v>19</v>
      </c>
      <c r="I5" s="21">
        <v>15</v>
      </c>
      <c r="J5" s="21">
        <v>15</v>
      </c>
      <c r="K5" s="21">
        <v>19</v>
      </c>
      <c r="L5" s="21">
        <v>19</v>
      </c>
      <c r="M5" s="21">
        <v>17</v>
      </c>
      <c r="N5" s="21">
        <f>SUM(C5:M5)</f>
        <v>187</v>
      </c>
      <c r="O5" s="21" t="s">
        <v>235</v>
      </c>
      <c r="P5" s="21">
        <v>202</v>
      </c>
      <c r="Q5" s="21">
        <v>227</v>
      </c>
      <c r="R5" s="21">
        <v>150</v>
      </c>
      <c r="S5" s="21">
        <f>SUM(P5:R5,N5)</f>
        <v>766</v>
      </c>
      <c r="T5" s="24">
        <v>76.6</v>
      </c>
      <c r="U5" s="24" t="s">
        <v>232</v>
      </c>
      <c r="V5" s="50"/>
    </row>
    <row r="6" spans="1:22" s="16" customFormat="1" ht="21.75" customHeight="1">
      <c r="A6" s="35">
        <v>4977</v>
      </c>
      <c r="B6" s="43" t="s">
        <v>210</v>
      </c>
      <c r="C6" s="23">
        <v>17</v>
      </c>
      <c r="D6" s="24">
        <v>14</v>
      </c>
      <c r="E6" s="24">
        <v>20</v>
      </c>
      <c r="F6" s="24">
        <v>20</v>
      </c>
      <c r="G6" s="24">
        <v>12</v>
      </c>
      <c r="H6" s="24">
        <v>17</v>
      </c>
      <c r="I6" s="24">
        <v>13</v>
      </c>
      <c r="J6" s="24">
        <v>12</v>
      </c>
      <c r="K6" s="24">
        <v>15</v>
      </c>
      <c r="L6" s="24">
        <v>15</v>
      </c>
      <c r="M6" s="24">
        <v>18</v>
      </c>
      <c r="N6" s="24">
        <f>SUM(C6:M6)</f>
        <v>173</v>
      </c>
      <c r="O6" s="24" t="s">
        <v>232</v>
      </c>
      <c r="P6" s="24">
        <v>181</v>
      </c>
      <c r="Q6" s="24">
        <v>210</v>
      </c>
      <c r="R6" s="24">
        <v>145</v>
      </c>
      <c r="S6" s="24">
        <f>SUM(P6:R6,N6)</f>
        <v>709</v>
      </c>
      <c r="T6" s="24">
        <v>70.9</v>
      </c>
      <c r="U6" s="24" t="s">
        <v>232</v>
      </c>
      <c r="V6" s="51"/>
    </row>
    <row r="7" spans="1:22" s="16" customFormat="1" ht="21.75" customHeight="1">
      <c r="A7" s="35">
        <v>4978</v>
      </c>
      <c r="B7" s="43" t="s">
        <v>211</v>
      </c>
      <c r="C7" s="23">
        <v>17</v>
      </c>
      <c r="D7" s="24">
        <v>17</v>
      </c>
      <c r="E7" s="24">
        <v>19</v>
      </c>
      <c r="F7" s="24">
        <v>18</v>
      </c>
      <c r="G7" s="24">
        <v>16</v>
      </c>
      <c r="H7" s="24">
        <v>19</v>
      </c>
      <c r="I7" s="24">
        <v>16</v>
      </c>
      <c r="J7" s="24">
        <v>17</v>
      </c>
      <c r="K7" s="24">
        <v>19</v>
      </c>
      <c r="L7" s="24">
        <v>18</v>
      </c>
      <c r="M7" s="24">
        <v>18</v>
      </c>
      <c r="N7" s="24">
        <f>SUM(C7:M7)</f>
        <v>194</v>
      </c>
      <c r="O7" s="24" t="s">
        <v>235</v>
      </c>
      <c r="P7" s="24">
        <v>221</v>
      </c>
      <c r="Q7" s="24">
        <v>235</v>
      </c>
      <c r="R7" s="24">
        <v>176</v>
      </c>
      <c r="S7" s="24">
        <f>SUM(N7,P7:R7)</f>
        <v>826</v>
      </c>
      <c r="T7" s="24">
        <v>82.6</v>
      </c>
      <c r="U7" s="24" t="s">
        <v>235</v>
      </c>
      <c r="V7" s="51"/>
    </row>
    <row r="8" spans="1:22" s="16" customFormat="1" ht="21.75" customHeight="1">
      <c r="A8" s="35">
        <v>4979</v>
      </c>
      <c r="B8" s="43" t="s">
        <v>212</v>
      </c>
      <c r="C8" s="23">
        <v>20</v>
      </c>
      <c r="D8" s="24">
        <v>17</v>
      </c>
      <c r="E8" s="24">
        <v>20</v>
      </c>
      <c r="F8" s="24">
        <v>20</v>
      </c>
      <c r="G8" s="24">
        <v>17</v>
      </c>
      <c r="H8" s="24">
        <v>20</v>
      </c>
      <c r="I8" s="24">
        <v>16</v>
      </c>
      <c r="J8" s="24">
        <v>18</v>
      </c>
      <c r="K8" s="24">
        <v>18</v>
      </c>
      <c r="L8" s="24">
        <v>19</v>
      </c>
      <c r="M8" s="24">
        <v>18</v>
      </c>
      <c r="N8" s="24">
        <f>SUM(C8:M8)</f>
        <v>203</v>
      </c>
      <c r="O8" s="24" t="s">
        <v>234</v>
      </c>
      <c r="P8" s="24">
        <v>225</v>
      </c>
      <c r="Q8" s="24">
        <v>272</v>
      </c>
      <c r="R8" s="24">
        <v>165</v>
      </c>
      <c r="S8" s="24">
        <f>SUM(P8:R8,N8)</f>
        <v>865</v>
      </c>
      <c r="T8" s="24">
        <v>86.5</v>
      </c>
      <c r="U8" s="24" t="s">
        <v>235</v>
      </c>
      <c r="V8" s="51"/>
    </row>
    <row r="9" spans="1:22" s="16" customFormat="1" ht="21.75" customHeight="1">
      <c r="A9" s="35">
        <v>4980</v>
      </c>
      <c r="B9" s="47" t="s">
        <v>213</v>
      </c>
      <c r="C9" s="23">
        <v>6</v>
      </c>
      <c r="D9" s="24">
        <v>12</v>
      </c>
      <c r="E9" s="24">
        <v>7</v>
      </c>
      <c r="F9" s="24">
        <v>6</v>
      </c>
      <c r="G9" s="24">
        <v>11</v>
      </c>
      <c r="H9" s="24">
        <v>8</v>
      </c>
      <c r="I9" s="24">
        <v>12</v>
      </c>
      <c r="J9" s="24">
        <v>12</v>
      </c>
      <c r="K9" s="24">
        <v>11</v>
      </c>
      <c r="L9" s="24">
        <v>7</v>
      </c>
      <c r="M9" s="24">
        <v>15</v>
      </c>
      <c r="N9" s="24"/>
      <c r="O9" s="24"/>
      <c r="P9" s="24">
        <v>152</v>
      </c>
      <c r="Q9" s="24">
        <v>150</v>
      </c>
      <c r="R9" s="24">
        <v>136</v>
      </c>
      <c r="S9" s="24">
        <v>0</v>
      </c>
      <c r="T9" s="24">
        <v>0</v>
      </c>
      <c r="U9" s="25">
        <v>0</v>
      </c>
      <c r="V9" s="51" t="s">
        <v>262</v>
      </c>
    </row>
    <row r="10" spans="1:22" s="16" customFormat="1" ht="21.75" customHeight="1">
      <c r="A10" s="35">
        <v>4981</v>
      </c>
      <c r="B10" s="47" t="s">
        <v>214</v>
      </c>
      <c r="C10" s="23">
        <v>8</v>
      </c>
      <c r="D10" s="24">
        <v>8</v>
      </c>
      <c r="E10" s="24">
        <v>10</v>
      </c>
      <c r="F10" s="24">
        <v>13</v>
      </c>
      <c r="G10" s="24">
        <v>12</v>
      </c>
      <c r="H10" s="24">
        <v>14</v>
      </c>
      <c r="I10" s="24">
        <v>12</v>
      </c>
      <c r="J10" s="24">
        <v>9</v>
      </c>
      <c r="K10" s="24">
        <v>14</v>
      </c>
      <c r="L10" s="24">
        <v>14</v>
      </c>
      <c r="M10" s="24">
        <v>13</v>
      </c>
      <c r="N10" s="24"/>
      <c r="O10" s="24"/>
      <c r="P10" s="24">
        <v>135</v>
      </c>
      <c r="Q10" s="24">
        <v>158</v>
      </c>
      <c r="R10" s="24">
        <v>141</v>
      </c>
      <c r="S10" s="24">
        <v>0</v>
      </c>
      <c r="T10" s="24">
        <v>0</v>
      </c>
      <c r="U10" s="25">
        <v>0</v>
      </c>
      <c r="V10" s="51" t="s">
        <v>263</v>
      </c>
    </row>
    <row r="11" spans="1:22" s="16" customFormat="1" ht="21.75" customHeight="1">
      <c r="A11" s="35">
        <v>4982</v>
      </c>
      <c r="B11" s="43" t="s">
        <v>215</v>
      </c>
      <c r="C11" s="23">
        <v>17</v>
      </c>
      <c r="D11" s="24">
        <v>16</v>
      </c>
      <c r="E11" s="24">
        <v>19</v>
      </c>
      <c r="F11" s="24">
        <v>18</v>
      </c>
      <c r="G11" s="24">
        <v>16</v>
      </c>
      <c r="H11" s="24">
        <v>19</v>
      </c>
      <c r="I11" s="24">
        <v>15</v>
      </c>
      <c r="J11" s="24">
        <v>14</v>
      </c>
      <c r="K11" s="24">
        <v>20</v>
      </c>
      <c r="L11" s="24">
        <v>15</v>
      </c>
      <c r="M11" s="24">
        <v>17</v>
      </c>
      <c r="N11" s="24">
        <f>SUM(C11:M11)</f>
        <v>186</v>
      </c>
      <c r="O11" s="24" t="s">
        <v>235</v>
      </c>
      <c r="P11" s="24">
        <v>213</v>
      </c>
      <c r="Q11" s="24">
        <v>225</v>
      </c>
      <c r="R11" s="24">
        <v>163</v>
      </c>
      <c r="S11" s="24">
        <f>SUM(P11:R11,N11)</f>
        <v>787</v>
      </c>
      <c r="T11" s="24">
        <v>78.7</v>
      </c>
      <c r="U11" s="24" t="s">
        <v>232</v>
      </c>
      <c r="V11" s="51"/>
    </row>
    <row r="12" spans="1:22" s="16" customFormat="1" ht="21.75" customHeight="1">
      <c r="A12" s="38">
        <v>4983</v>
      </c>
      <c r="B12" s="43" t="s">
        <v>216</v>
      </c>
      <c r="C12" s="23">
        <v>20</v>
      </c>
      <c r="D12" s="24">
        <v>14</v>
      </c>
      <c r="E12" s="24">
        <v>19</v>
      </c>
      <c r="F12" s="24">
        <v>19</v>
      </c>
      <c r="G12" s="24">
        <v>15</v>
      </c>
      <c r="H12" s="24">
        <v>19</v>
      </c>
      <c r="I12" s="24">
        <v>15</v>
      </c>
      <c r="J12" s="24">
        <v>15</v>
      </c>
      <c r="K12" s="24">
        <v>19</v>
      </c>
      <c r="L12" s="24">
        <v>16</v>
      </c>
      <c r="M12" s="24">
        <v>15</v>
      </c>
      <c r="N12" s="24">
        <f>SUM(C12:M12)</f>
        <v>186</v>
      </c>
      <c r="O12" s="24" t="s">
        <v>235</v>
      </c>
      <c r="P12" s="24">
        <v>203</v>
      </c>
      <c r="Q12" s="24">
        <v>235</v>
      </c>
      <c r="R12" s="24">
        <v>157</v>
      </c>
      <c r="S12" s="24">
        <f>SUM(P12:R12,N12)</f>
        <v>781</v>
      </c>
      <c r="T12" s="24">
        <v>78.1</v>
      </c>
      <c r="U12" s="24" t="s">
        <v>232</v>
      </c>
      <c r="V12" s="51"/>
    </row>
    <row r="13" spans="1:22" s="16" customFormat="1" ht="21.75" customHeight="1">
      <c r="A13" s="38">
        <v>4984</v>
      </c>
      <c r="B13" s="43" t="s">
        <v>217</v>
      </c>
      <c r="C13" s="23">
        <v>16</v>
      </c>
      <c r="D13" s="24">
        <v>14</v>
      </c>
      <c r="E13" s="24">
        <v>18</v>
      </c>
      <c r="F13" s="24">
        <v>12</v>
      </c>
      <c r="G13" s="24">
        <v>16</v>
      </c>
      <c r="H13" s="24">
        <v>19</v>
      </c>
      <c r="I13" s="24">
        <v>14</v>
      </c>
      <c r="J13" s="24">
        <v>16</v>
      </c>
      <c r="K13" s="24">
        <v>18</v>
      </c>
      <c r="L13" s="24">
        <v>14</v>
      </c>
      <c r="M13" s="24">
        <v>16</v>
      </c>
      <c r="N13" s="24">
        <f>SUM(C13:M13)</f>
        <v>173</v>
      </c>
      <c r="O13" s="24" t="s">
        <v>232</v>
      </c>
      <c r="P13" s="24">
        <v>194</v>
      </c>
      <c r="Q13" s="24">
        <v>211</v>
      </c>
      <c r="R13" s="24">
        <v>160</v>
      </c>
      <c r="S13" s="24">
        <f>SUM(N13,P13:R13)</f>
        <v>738</v>
      </c>
      <c r="T13" s="24">
        <v>73.8</v>
      </c>
      <c r="U13" s="24" t="s">
        <v>232</v>
      </c>
      <c r="V13" s="51"/>
    </row>
    <row r="14" spans="1:22" s="16" customFormat="1" ht="21.75" customHeight="1">
      <c r="A14" s="38">
        <v>4985</v>
      </c>
      <c r="B14" s="43" t="s">
        <v>218</v>
      </c>
      <c r="C14" s="23">
        <v>13</v>
      </c>
      <c r="D14" s="24">
        <v>14</v>
      </c>
      <c r="E14" s="24">
        <v>18</v>
      </c>
      <c r="F14" s="24">
        <v>10</v>
      </c>
      <c r="G14" s="24">
        <v>15</v>
      </c>
      <c r="H14" s="24">
        <v>17</v>
      </c>
      <c r="I14" s="24">
        <v>15</v>
      </c>
      <c r="J14" s="24">
        <v>16</v>
      </c>
      <c r="K14" s="24">
        <v>16</v>
      </c>
      <c r="L14" s="24">
        <v>11</v>
      </c>
      <c r="M14" s="24">
        <v>16</v>
      </c>
      <c r="N14" s="24">
        <v>161</v>
      </c>
      <c r="O14" s="24" t="s">
        <v>232</v>
      </c>
      <c r="P14" s="24">
        <v>181</v>
      </c>
      <c r="Q14" s="24">
        <v>200</v>
      </c>
      <c r="R14" s="24">
        <v>143</v>
      </c>
      <c r="S14" s="24">
        <f>SUM(P14:R14,N14)</f>
        <v>685</v>
      </c>
      <c r="T14" s="24">
        <v>68.5</v>
      </c>
      <c r="U14" s="24" t="s">
        <v>232</v>
      </c>
      <c r="V14" s="51"/>
    </row>
    <row r="15" spans="1:22" s="16" customFormat="1" ht="21.75" customHeight="1">
      <c r="A15" s="38"/>
      <c r="B15" s="43"/>
      <c r="C15" s="29"/>
      <c r="D15" s="30"/>
      <c r="E15" s="30"/>
      <c r="F15" s="30"/>
      <c r="G15" s="30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51"/>
    </row>
    <row r="16" spans="1:22" s="16" customFormat="1" ht="28.5" customHeight="1">
      <c r="A16" s="38"/>
      <c r="B16" s="48" t="s">
        <v>219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51" t="s">
        <v>264</v>
      </c>
    </row>
    <row r="17" spans="1:22" s="16" customFormat="1" ht="21.75" customHeight="1">
      <c r="A17" s="38">
        <v>4991</v>
      </c>
      <c r="B17" s="45" t="s">
        <v>220</v>
      </c>
      <c r="C17" s="23">
        <v>0</v>
      </c>
      <c r="D17" s="24">
        <v>10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10</v>
      </c>
      <c r="K17" s="24">
        <v>0</v>
      </c>
      <c r="L17" s="24">
        <v>0</v>
      </c>
      <c r="M17" s="24">
        <v>15</v>
      </c>
      <c r="N17" s="24"/>
      <c r="O17" s="24"/>
      <c r="P17" s="24">
        <v>131</v>
      </c>
      <c r="Q17" s="24">
        <v>179</v>
      </c>
      <c r="R17" s="24">
        <v>134</v>
      </c>
      <c r="S17" s="24">
        <v>0</v>
      </c>
      <c r="T17" s="24">
        <v>0</v>
      </c>
      <c r="U17" s="25">
        <v>0</v>
      </c>
      <c r="V17" s="51"/>
    </row>
    <row r="18" spans="1:22" s="16" customFormat="1" ht="21.75" customHeight="1">
      <c r="A18" s="38">
        <v>4992</v>
      </c>
      <c r="B18" s="45" t="s">
        <v>221</v>
      </c>
      <c r="C18" s="23">
        <v>3</v>
      </c>
      <c r="D18" s="24">
        <v>15</v>
      </c>
      <c r="E18" s="24">
        <v>0</v>
      </c>
      <c r="F18" s="24">
        <v>0</v>
      </c>
      <c r="G18" s="24">
        <v>10</v>
      </c>
      <c r="H18" s="24">
        <v>0</v>
      </c>
      <c r="I18" s="24">
        <v>10</v>
      </c>
      <c r="J18" s="24">
        <v>11</v>
      </c>
      <c r="K18" s="24">
        <v>11</v>
      </c>
      <c r="L18" s="24">
        <v>7</v>
      </c>
      <c r="M18" s="24">
        <v>13</v>
      </c>
      <c r="N18" s="24"/>
      <c r="O18" s="24"/>
      <c r="P18" s="24">
        <v>151</v>
      </c>
      <c r="Q18" s="24">
        <v>170</v>
      </c>
      <c r="R18" s="24">
        <v>132</v>
      </c>
      <c r="S18" s="24">
        <v>0</v>
      </c>
      <c r="T18" s="24">
        <v>0</v>
      </c>
      <c r="U18" s="25">
        <v>0</v>
      </c>
      <c r="V18" s="51"/>
    </row>
    <row r="19" spans="1:22" s="16" customFormat="1" ht="21.75" customHeight="1">
      <c r="A19" s="38">
        <v>4993</v>
      </c>
      <c r="B19" s="45" t="s">
        <v>222</v>
      </c>
      <c r="C19" s="23">
        <v>13</v>
      </c>
      <c r="D19" s="24">
        <v>14</v>
      </c>
      <c r="E19" s="24">
        <v>13</v>
      </c>
      <c r="F19" s="24">
        <v>10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/>
      <c r="O19" s="24"/>
      <c r="P19" s="24">
        <v>166</v>
      </c>
      <c r="Q19" s="24">
        <v>193</v>
      </c>
      <c r="R19" s="24">
        <v>145</v>
      </c>
      <c r="S19" s="24">
        <v>0</v>
      </c>
      <c r="T19" s="24">
        <v>0</v>
      </c>
      <c r="U19" s="25">
        <v>0</v>
      </c>
      <c r="V19" s="51"/>
    </row>
    <row r="20" spans="1:22" s="16" customFormat="1" ht="27" customHeight="1">
      <c r="A20" s="38"/>
      <c r="B20" s="48" t="s">
        <v>223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51"/>
    </row>
    <row r="21" spans="1:22" s="16" customFormat="1" ht="21.75" customHeight="1">
      <c r="A21" s="38">
        <v>4995</v>
      </c>
      <c r="B21" s="45" t="s">
        <v>224</v>
      </c>
      <c r="C21" s="23">
        <v>10</v>
      </c>
      <c r="D21" s="24">
        <v>12</v>
      </c>
      <c r="E21" s="24">
        <v>12</v>
      </c>
      <c r="F21" s="24">
        <v>10</v>
      </c>
      <c r="G21" s="24">
        <v>12</v>
      </c>
      <c r="H21" s="24">
        <v>11</v>
      </c>
      <c r="I21" s="24">
        <v>12</v>
      </c>
      <c r="J21" s="24">
        <v>11</v>
      </c>
      <c r="K21" s="24">
        <v>10</v>
      </c>
      <c r="L21" s="24">
        <v>10</v>
      </c>
      <c r="M21" s="24">
        <v>12</v>
      </c>
      <c r="N21" s="24">
        <f>SUM(C21:M21)</f>
        <v>122</v>
      </c>
      <c r="O21" s="24" t="s">
        <v>233</v>
      </c>
      <c r="P21" s="24">
        <v>161</v>
      </c>
      <c r="Q21" s="24">
        <v>178</v>
      </c>
      <c r="R21" s="24">
        <v>123</v>
      </c>
      <c r="S21" s="24">
        <f>SUM(P21:R21,N21)</f>
        <v>584</v>
      </c>
      <c r="T21" s="24">
        <v>58.4</v>
      </c>
      <c r="U21" s="24" t="s">
        <v>233</v>
      </c>
      <c r="V21" s="51"/>
    </row>
    <row r="22" spans="1:22" s="16" customFormat="1" ht="21.75" customHeight="1">
      <c r="A22" s="38">
        <v>4996</v>
      </c>
      <c r="B22" s="45" t="s">
        <v>225</v>
      </c>
      <c r="C22" s="23">
        <v>11</v>
      </c>
      <c r="D22" s="24">
        <v>12</v>
      </c>
      <c r="E22" s="24">
        <v>11</v>
      </c>
      <c r="F22" s="24">
        <v>12</v>
      </c>
      <c r="G22" s="24">
        <v>11</v>
      </c>
      <c r="H22" s="24">
        <v>11</v>
      </c>
      <c r="I22" s="24">
        <v>12</v>
      </c>
      <c r="J22" s="24">
        <v>11</v>
      </c>
      <c r="K22" s="24">
        <v>11</v>
      </c>
      <c r="L22" s="24">
        <v>10</v>
      </c>
      <c r="M22" s="24">
        <v>15</v>
      </c>
      <c r="N22" s="24">
        <f>SUM(C22:M22)</f>
        <v>127</v>
      </c>
      <c r="O22" s="24" t="s">
        <v>233</v>
      </c>
      <c r="P22" s="24">
        <v>146</v>
      </c>
      <c r="Q22" s="24">
        <v>166</v>
      </c>
      <c r="R22" s="24">
        <v>115</v>
      </c>
      <c r="S22" s="24">
        <f>SUM(P22:R22,N22)</f>
        <v>554</v>
      </c>
      <c r="T22" s="24">
        <v>55.4</v>
      </c>
      <c r="U22" s="24" t="s">
        <v>233</v>
      </c>
      <c r="V22" s="51"/>
    </row>
    <row r="23" spans="1:22" s="16" customFormat="1" ht="29.25" customHeight="1">
      <c r="A23" s="38"/>
      <c r="B23" s="48" t="s">
        <v>226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51"/>
    </row>
    <row r="24" spans="1:22" s="16" customFormat="1" ht="21.75" customHeight="1">
      <c r="A24" s="38">
        <v>4997</v>
      </c>
      <c r="B24" s="45" t="s">
        <v>227</v>
      </c>
      <c r="C24" s="23">
        <v>10</v>
      </c>
      <c r="D24" s="24">
        <v>11</v>
      </c>
      <c r="E24" s="24">
        <v>10</v>
      </c>
      <c r="F24" s="24">
        <v>10</v>
      </c>
      <c r="G24" s="24">
        <v>10</v>
      </c>
      <c r="H24" s="24">
        <v>12</v>
      </c>
      <c r="I24" s="24">
        <v>11</v>
      </c>
      <c r="J24" s="24">
        <v>10</v>
      </c>
      <c r="K24" s="24">
        <v>10</v>
      </c>
      <c r="L24" s="24">
        <v>0</v>
      </c>
      <c r="M24" s="24">
        <v>10</v>
      </c>
      <c r="N24" s="24"/>
      <c r="O24" s="24"/>
      <c r="P24" s="24">
        <v>144</v>
      </c>
      <c r="Q24" s="24">
        <v>168</v>
      </c>
      <c r="R24" s="24">
        <v>127</v>
      </c>
      <c r="S24" s="24">
        <v>0</v>
      </c>
      <c r="T24" s="24">
        <v>0</v>
      </c>
      <c r="U24" s="25">
        <v>0</v>
      </c>
      <c r="V24" s="51" t="s">
        <v>265</v>
      </c>
    </row>
    <row r="25" spans="1:22" s="16" customFormat="1" ht="21.75" customHeight="1">
      <c r="A25" s="38">
        <v>4998</v>
      </c>
      <c r="B25" s="45" t="s">
        <v>228</v>
      </c>
      <c r="C25" s="23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/>
      <c r="O25" s="24"/>
      <c r="P25" s="24">
        <v>126</v>
      </c>
      <c r="Q25" s="24">
        <v>171</v>
      </c>
      <c r="R25" s="24">
        <v>122</v>
      </c>
      <c r="S25" s="24">
        <v>0</v>
      </c>
      <c r="T25" s="24">
        <v>0</v>
      </c>
      <c r="U25" s="25">
        <v>0</v>
      </c>
      <c r="V25" s="51"/>
    </row>
    <row r="26" spans="1:23" s="16" customFormat="1" ht="29.25" customHeight="1">
      <c r="A26" s="38"/>
      <c r="B26" s="48" t="s">
        <v>229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51"/>
      <c r="W26" s="17"/>
    </row>
    <row r="27" spans="1:22" s="18" customFormat="1" ht="21.75" customHeight="1">
      <c r="A27" s="38">
        <v>4999</v>
      </c>
      <c r="B27" s="47" t="s">
        <v>230</v>
      </c>
      <c r="C27" s="23">
        <v>10</v>
      </c>
      <c r="D27" s="24">
        <v>14</v>
      </c>
      <c r="E27" s="24">
        <v>11</v>
      </c>
      <c r="F27" s="24">
        <v>15</v>
      </c>
      <c r="G27" s="24">
        <v>17</v>
      </c>
      <c r="H27" s="24">
        <v>10</v>
      </c>
      <c r="I27" s="24">
        <v>12</v>
      </c>
      <c r="J27" s="24">
        <v>10</v>
      </c>
      <c r="K27" s="24">
        <v>11</v>
      </c>
      <c r="L27" s="24">
        <v>11</v>
      </c>
      <c r="M27" s="24">
        <v>16</v>
      </c>
      <c r="N27" s="24">
        <f>SUM(C27:M27)</f>
        <v>137</v>
      </c>
      <c r="O27" s="24" t="s">
        <v>233</v>
      </c>
      <c r="P27" s="24">
        <v>164</v>
      </c>
      <c r="Q27" s="24">
        <v>170</v>
      </c>
      <c r="R27" s="24">
        <v>142</v>
      </c>
      <c r="S27" s="24">
        <f>SUM(P27:R27,N27)</f>
        <v>613</v>
      </c>
      <c r="T27" s="24">
        <v>61.3</v>
      </c>
      <c r="U27" s="24" t="s">
        <v>233</v>
      </c>
      <c r="V27" s="51"/>
    </row>
    <row r="28" spans="1:23" s="16" customFormat="1" ht="21.75" customHeight="1">
      <c r="A28" s="38"/>
      <c r="B28" s="47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51"/>
      <c r="W28" s="17"/>
    </row>
    <row r="29" spans="1:22" s="16" customFormat="1" ht="21.75" customHeight="1" thickBot="1">
      <c r="A29" s="39"/>
      <c r="B29" s="49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8"/>
      <c r="V29" s="52"/>
    </row>
    <row r="30" spans="1:22" ht="19.5" customHeight="1" thickTop="1">
      <c r="A30" s="5" t="s">
        <v>3</v>
      </c>
      <c r="B30" s="9"/>
      <c r="C30" s="10" t="s">
        <v>4</v>
      </c>
      <c r="D30" s="9"/>
      <c r="E30" s="9"/>
      <c r="F30" s="9"/>
      <c r="G30" s="5" t="s">
        <v>14</v>
      </c>
      <c r="H30" s="9"/>
      <c r="I30" s="9"/>
      <c r="J30" s="4" t="s">
        <v>5</v>
      </c>
      <c r="L30" s="9"/>
      <c r="M30" s="9"/>
      <c r="N30" s="9"/>
      <c r="O30" s="4" t="s">
        <v>15</v>
      </c>
      <c r="Q30" s="9"/>
      <c r="R30" s="9"/>
      <c r="S30" s="9"/>
      <c r="T30" s="4" t="s">
        <v>6</v>
      </c>
      <c r="V30" s="11"/>
    </row>
    <row r="32" spans="13:22" ht="12.75">
      <c r="M32" s="3"/>
      <c r="V32" s="3"/>
    </row>
    <row r="33" ht="12.75">
      <c r="V33" s="3"/>
    </row>
    <row r="35" ht="12.75">
      <c r="U35" s="3"/>
    </row>
  </sheetData>
  <sheetProtection/>
  <printOptions horizontalCentered="1" verticalCentered="1"/>
  <pageMargins left="0.15748031496062992" right="0.9055118110236221" top="0.1968503937007874" bottom="0.1968503937007874" header="0.15748031496062992" footer="0.5118110236220472"/>
  <pageSetup horizontalDpi="180" verticalDpi="18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8"/>
  <sheetViews>
    <sheetView rightToLeft="1" zoomScalePageLayoutView="0" workbookViewId="0" topLeftCell="A155">
      <selection activeCell="A1" sqref="A1:E164"/>
    </sheetView>
  </sheetViews>
  <sheetFormatPr defaultColWidth="9.140625" defaultRowHeight="12.75"/>
  <cols>
    <col min="2" max="2" width="33.57421875" style="0" customWidth="1"/>
  </cols>
  <sheetData>
    <row r="1" spans="1:5" s="54" customFormat="1" ht="19.5" customHeight="1">
      <c r="A1" s="58">
        <v>4946</v>
      </c>
      <c r="B1" s="53" t="s">
        <v>179</v>
      </c>
      <c r="C1" s="21">
        <v>906</v>
      </c>
      <c r="D1" s="21">
        <v>90.6</v>
      </c>
      <c r="E1" s="22" t="s">
        <v>234</v>
      </c>
    </row>
    <row r="2" spans="1:5" s="54" customFormat="1" ht="19.5" customHeight="1">
      <c r="A2" s="24">
        <v>4856</v>
      </c>
      <c r="B2" s="53" t="s">
        <v>89</v>
      </c>
      <c r="C2" s="21" t="e">
        <f>SUM(#REF!,#REF!)</f>
        <v>#REF!</v>
      </c>
      <c r="D2" s="24">
        <v>87.4</v>
      </c>
      <c r="E2" s="22" t="s">
        <v>235</v>
      </c>
    </row>
    <row r="3" spans="1:5" s="54" customFormat="1" ht="19.5" customHeight="1">
      <c r="A3" s="24">
        <v>4824</v>
      </c>
      <c r="B3" s="53" t="s">
        <v>57</v>
      </c>
      <c r="C3" s="21" t="e">
        <f>SUM(#REF!,#REF!)</f>
        <v>#REF!</v>
      </c>
      <c r="D3" s="24">
        <v>86.5</v>
      </c>
      <c r="E3" s="25" t="s">
        <v>235</v>
      </c>
    </row>
    <row r="4" spans="1:5" s="54" customFormat="1" ht="19.5" customHeight="1">
      <c r="A4" s="24">
        <v>4979</v>
      </c>
      <c r="B4" s="53" t="s">
        <v>212</v>
      </c>
      <c r="C4" s="21" t="e">
        <f>SUM(#REF!,#REF!)</f>
        <v>#REF!</v>
      </c>
      <c r="D4" s="24">
        <v>86.5</v>
      </c>
      <c r="E4" s="25" t="s">
        <v>235</v>
      </c>
    </row>
    <row r="5" spans="1:5" s="54" customFormat="1" ht="19.5" customHeight="1">
      <c r="A5" s="24">
        <v>4844</v>
      </c>
      <c r="B5" s="53" t="s">
        <v>77</v>
      </c>
      <c r="C5" s="21" t="e">
        <f>SUM(#REF!,#REF!,B5)</f>
        <v>#REF!</v>
      </c>
      <c r="D5" s="24">
        <v>85.7</v>
      </c>
      <c r="E5" s="22" t="s">
        <v>235</v>
      </c>
    </row>
    <row r="6" spans="1:5" s="54" customFormat="1" ht="19.5" customHeight="1">
      <c r="A6" s="24">
        <v>4835</v>
      </c>
      <c r="B6" s="53" t="s">
        <v>68</v>
      </c>
      <c r="C6" s="21" t="e">
        <f>SUM(#REF!,#REF!)</f>
        <v>#REF!</v>
      </c>
      <c r="D6" s="24">
        <v>85.6</v>
      </c>
      <c r="E6" s="25" t="s">
        <v>240</v>
      </c>
    </row>
    <row r="7" spans="1:5" s="54" customFormat="1" ht="19.5" customHeight="1">
      <c r="A7" s="58">
        <v>4941</v>
      </c>
      <c r="B7" s="53" t="s">
        <v>174</v>
      </c>
      <c r="C7" s="21">
        <v>852</v>
      </c>
      <c r="D7" s="24">
        <v>85.2</v>
      </c>
      <c r="E7" s="22" t="s">
        <v>235</v>
      </c>
    </row>
    <row r="8" spans="1:5" s="54" customFormat="1" ht="19.5" customHeight="1">
      <c r="A8" s="24">
        <v>4959</v>
      </c>
      <c r="B8" s="53" t="s">
        <v>192</v>
      </c>
      <c r="C8" s="21" t="e">
        <f>SUM(#REF!,#REF!)</f>
        <v>#REF!</v>
      </c>
      <c r="D8" s="24">
        <v>85</v>
      </c>
      <c r="E8" s="25" t="s">
        <v>235</v>
      </c>
    </row>
    <row r="9" spans="1:5" s="54" customFormat="1" ht="19.5" customHeight="1">
      <c r="A9" s="58">
        <v>4872</v>
      </c>
      <c r="B9" s="53" t="s">
        <v>105</v>
      </c>
      <c r="C9" s="21" t="e">
        <f>SUM(#REF!,#REF!)</f>
        <v>#REF!</v>
      </c>
      <c r="D9" s="24">
        <v>84.7</v>
      </c>
      <c r="E9" s="22" t="s">
        <v>235</v>
      </c>
    </row>
    <row r="10" spans="1:5" s="54" customFormat="1" ht="19.5" customHeight="1">
      <c r="A10" s="58">
        <v>4881</v>
      </c>
      <c r="B10" s="53" t="s">
        <v>114</v>
      </c>
      <c r="C10" s="21" t="e">
        <f>SUM(#REF!,#REF!)</f>
        <v>#REF!</v>
      </c>
      <c r="D10" s="24">
        <v>84</v>
      </c>
      <c r="E10" s="22" t="s">
        <v>235</v>
      </c>
    </row>
    <row r="11" spans="1:5" s="54" customFormat="1" ht="19.5" customHeight="1">
      <c r="A11" s="24">
        <v>4862</v>
      </c>
      <c r="B11" s="53" t="s">
        <v>95</v>
      </c>
      <c r="C11" s="21" t="e">
        <f>SUM(#REF!,#REF!)</f>
        <v>#REF!</v>
      </c>
      <c r="D11" s="24">
        <v>83.7</v>
      </c>
      <c r="E11" s="25" t="s">
        <v>235</v>
      </c>
    </row>
    <row r="12" spans="1:5" s="54" customFormat="1" ht="19.5" customHeight="1">
      <c r="A12" s="58">
        <v>4972</v>
      </c>
      <c r="B12" s="53" t="s">
        <v>205</v>
      </c>
      <c r="C12" s="21" t="e">
        <f>SUM(#REF!,#REF!)</f>
        <v>#REF!</v>
      </c>
      <c r="D12" s="24">
        <v>83.3</v>
      </c>
      <c r="E12" s="22" t="s">
        <v>235</v>
      </c>
    </row>
    <row r="13" spans="1:5" s="54" customFormat="1" ht="19.5" customHeight="1">
      <c r="A13" s="24">
        <v>4978</v>
      </c>
      <c r="B13" s="53" t="s">
        <v>211</v>
      </c>
      <c r="C13" s="21" t="e">
        <f>SUM(#REF!,#REF!)</f>
        <v>#REF!</v>
      </c>
      <c r="D13" s="24">
        <v>82.6</v>
      </c>
      <c r="E13" s="22" t="s">
        <v>235</v>
      </c>
    </row>
    <row r="14" spans="1:5" s="54" customFormat="1" ht="19.5" customHeight="1">
      <c r="A14" s="24">
        <v>4865</v>
      </c>
      <c r="B14" s="53" t="s">
        <v>98</v>
      </c>
      <c r="C14" s="21" t="e">
        <f>SUM(#REF!,#REF!)</f>
        <v>#REF!</v>
      </c>
      <c r="D14" s="24">
        <v>82.5</v>
      </c>
      <c r="E14" s="22" t="s">
        <v>235</v>
      </c>
    </row>
    <row r="15" spans="1:5" s="54" customFormat="1" ht="19.5" customHeight="1">
      <c r="A15" s="24">
        <v>4841</v>
      </c>
      <c r="B15" s="53" t="s">
        <v>74</v>
      </c>
      <c r="C15" s="21" t="e">
        <f>SUM(#REF!,#REF!)</f>
        <v>#REF!</v>
      </c>
      <c r="D15" s="24">
        <v>82.3</v>
      </c>
      <c r="E15" s="22" t="s">
        <v>240</v>
      </c>
    </row>
    <row r="16" spans="1:5" s="54" customFormat="1" ht="19.5" customHeight="1">
      <c r="A16" s="24">
        <v>4859</v>
      </c>
      <c r="B16" s="53" t="s">
        <v>92</v>
      </c>
      <c r="C16" s="21" t="e">
        <f>SUM(#REF!,#REF!)</f>
        <v>#REF!</v>
      </c>
      <c r="D16" s="24">
        <v>82.2</v>
      </c>
      <c r="E16" s="22" t="s">
        <v>235</v>
      </c>
    </row>
    <row r="17" spans="1:5" s="54" customFormat="1" ht="19.5" customHeight="1">
      <c r="A17" s="58">
        <v>4939</v>
      </c>
      <c r="B17" s="53" t="s">
        <v>172</v>
      </c>
      <c r="C17" s="21" t="e">
        <f>SUM(#REF!,#REF!)</f>
        <v>#REF!</v>
      </c>
      <c r="D17" s="24">
        <v>82</v>
      </c>
      <c r="E17" s="25" t="s">
        <v>235</v>
      </c>
    </row>
    <row r="18" spans="1:5" s="54" customFormat="1" ht="19.5" customHeight="1">
      <c r="A18" s="24">
        <v>4811</v>
      </c>
      <c r="B18" s="53" t="s">
        <v>44</v>
      </c>
      <c r="C18" s="21" t="e">
        <f>SUM(#REF!,#REF!)</f>
        <v>#REF!</v>
      </c>
      <c r="D18" s="24">
        <v>81.6</v>
      </c>
      <c r="E18" s="22" t="s">
        <v>235</v>
      </c>
    </row>
    <row r="19" spans="1:5" s="54" customFormat="1" ht="19.5" customHeight="1">
      <c r="A19" s="24">
        <v>4833</v>
      </c>
      <c r="B19" s="53" t="s">
        <v>66</v>
      </c>
      <c r="C19" s="21" t="e">
        <f>SUM(#REF!,#REF!)</f>
        <v>#REF!</v>
      </c>
      <c r="D19" s="24">
        <v>81.6</v>
      </c>
      <c r="E19" s="22" t="s">
        <v>240</v>
      </c>
    </row>
    <row r="20" spans="1:5" s="54" customFormat="1" ht="19.5" customHeight="1">
      <c r="A20" s="58">
        <v>4892</v>
      </c>
      <c r="B20" s="53" t="s">
        <v>125</v>
      </c>
      <c r="C20" s="21">
        <v>816</v>
      </c>
      <c r="D20" s="24">
        <v>81.6</v>
      </c>
      <c r="E20" s="22" t="s">
        <v>235</v>
      </c>
    </row>
    <row r="21" spans="1:5" s="54" customFormat="1" ht="19.5" customHeight="1">
      <c r="A21" s="58">
        <v>4876</v>
      </c>
      <c r="B21" s="53" t="s">
        <v>109</v>
      </c>
      <c r="C21" s="21" t="e">
        <f>SUM(#REF!,#REF!)</f>
        <v>#REF!</v>
      </c>
      <c r="D21" s="24">
        <v>81.5</v>
      </c>
      <c r="E21" s="25" t="s">
        <v>235</v>
      </c>
    </row>
    <row r="22" spans="1:5" s="54" customFormat="1" ht="19.5" customHeight="1">
      <c r="A22" s="24">
        <v>4955</v>
      </c>
      <c r="B22" s="53" t="s">
        <v>188</v>
      </c>
      <c r="C22" s="21" t="e">
        <f>SUM(#REF!,#REF!)</f>
        <v>#REF!</v>
      </c>
      <c r="D22" s="24">
        <v>81.3</v>
      </c>
      <c r="E22" s="22" t="s">
        <v>235</v>
      </c>
    </row>
    <row r="23" spans="1:5" s="54" customFormat="1" ht="19.5" customHeight="1">
      <c r="A23" s="24">
        <v>4861</v>
      </c>
      <c r="B23" s="53" t="s">
        <v>94</v>
      </c>
      <c r="C23" s="21" t="e">
        <f>SUM(#REF!,#REF!)</f>
        <v>#REF!</v>
      </c>
      <c r="D23" s="24">
        <v>80.9</v>
      </c>
      <c r="E23" s="22" t="s">
        <v>235</v>
      </c>
    </row>
    <row r="24" spans="1:5" s="54" customFormat="1" ht="19.5" customHeight="1">
      <c r="A24" s="24">
        <v>4850</v>
      </c>
      <c r="B24" s="53" t="s">
        <v>83</v>
      </c>
      <c r="C24" s="21" t="e">
        <f>SUM(#REF!,#REF!)</f>
        <v>#REF!</v>
      </c>
      <c r="D24" s="24">
        <v>80.7</v>
      </c>
      <c r="E24" s="25" t="s">
        <v>235</v>
      </c>
    </row>
    <row r="25" spans="1:5" s="54" customFormat="1" ht="19.5" customHeight="1" thickBot="1">
      <c r="A25" s="24">
        <v>4817</v>
      </c>
      <c r="B25" s="53" t="s">
        <v>50</v>
      </c>
      <c r="C25" s="21" t="e">
        <f>SUM(#REF!,#REF!)</f>
        <v>#REF!</v>
      </c>
      <c r="D25" s="27">
        <v>80.6</v>
      </c>
      <c r="E25" s="25" t="s">
        <v>235</v>
      </c>
    </row>
    <row r="26" spans="1:5" s="54" customFormat="1" ht="19.5" customHeight="1" thickTop="1">
      <c r="A26" s="24">
        <v>4831</v>
      </c>
      <c r="B26" s="53" t="s">
        <v>64</v>
      </c>
      <c r="C26" s="21" t="e">
        <f>SUM(#REF!,#REF!)</f>
        <v>#REF!</v>
      </c>
      <c r="D26" s="21">
        <v>80.3</v>
      </c>
      <c r="E26" s="21" t="s">
        <v>240</v>
      </c>
    </row>
    <row r="27" spans="1:5" s="54" customFormat="1" ht="19.5" customHeight="1">
      <c r="A27" s="24">
        <v>4834</v>
      </c>
      <c r="B27" s="53" t="s">
        <v>67</v>
      </c>
      <c r="C27" s="24">
        <v>800</v>
      </c>
      <c r="D27" s="24">
        <v>80</v>
      </c>
      <c r="E27" s="21" t="s">
        <v>240</v>
      </c>
    </row>
    <row r="28" spans="1:5" s="54" customFormat="1" ht="19.5" customHeight="1">
      <c r="A28" s="58">
        <v>4875</v>
      </c>
      <c r="B28" s="53" t="s">
        <v>108</v>
      </c>
      <c r="C28" s="24" t="e">
        <f>SUM(#REF!,#REF!)</f>
        <v>#REF!</v>
      </c>
      <c r="D28" s="24">
        <v>80</v>
      </c>
      <c r="E28" s="21" t="s">
        <v>235</v>
      </c>
    </row>
    <row r="29" spans="1:5" s="54" customFormat="1" ht="19.5" customHeight="1">
      <c r="A29" s="58">
        <v>4879</v>
      </c>
      <c r="B29" s="53" t="s">
        <v>112</v>
      </c>
      <c r="C29" s="24">
        <v>800</v>
      </c>
      <c r="D29" s="24">
        <v>80</v>
      </c>
      <c r="E29" s="21" t="s">
        <v>235</v>
      </c>
    </row>
    <row r="30" spans="1:5" s="54" customFormat="1" ht="19.5" customHeight="1">
      <c r="A30" s="24">
        <v>4839</v>
      </c>
      <c r="B30" s="53" t="s">
        <v>72</v>
      </c>
      <c r="C30" s="24" t="e">
        <f>SUM(#REF!,#REF!)</f>
        <v>#REF!</v>
      </c>
      <c r="D30" s="24">
        <v>79.3</v>
      </c>
      <c r="E30" s="21" t="s">
        <v>232</v>
      </c>
    </row>
    <row r="31" spans="1:5" s="54" customFormat="1" ht="19.5" customHeight="1">
      <c r="A31" s="24">
        <v>4852</v>
      </c>
      <c r="B31" s="53" t="s">
        <v>85</v>
      </c>
      <c r="C31" s="24" t="e">
        <f>SUM(#REF!,#REF!)</f>
        <v>#REF!</v>
      </c>
      <c r="D31" s="24">
        <v>79.2</v>
      </c>
      <c r="E31" s="25" t="s">
        <v>232</v>
      </c>
    </row>
    <row r="32" spans="1:5" s="54" customFormat="1" ht="19.5" customHeight="1">
      <c r="A32" s="58">
        <v>4942</v>
      </c>
      <c r="B32" s="53" t="s">
        <v>175</v>
      </c>
      <c r="C32" s="24" t="e">
        <f>SUM(#REF!,#REF!)</f>
        <v>#REF!</v>
      </c>
      <c r="D32" s="24">
        <v>79</v>
      </c>
      <c r="E32" s="21" t="s">
        <v>232</v>
      </c>
    </row>
    <row r="33" spans="1:5" s="54" customFormat="1" ht="19.5" customHeight="1">
      <c r="A33" s="58">
        <v>4923</v>
      </c>
      <c r="B33" s="53" t="s">
        <v>156</v>
      </c>
      <c r="C33" s="24" t="e">
        <f>SUM(#REF!,#REF!)</f>
        <v>#REF!</v>
      </c>
      <c r="D33" s="24">
        <v>78.8</v>
      </c>
      <c r="E33" s="25" t="s">
        <v>232</v>
      </c>
    </row>
    <row r="34" spans="1:5" s="54" customFormat="1" ht="19.5" customHeight="1">
      <c r="A34" s="24">
        <v>4982</v>
      </c>
      <c r="B34" s="53" t="s">
        <v>215</v>
      </c>
      <c r="C34" s="24" t="e">
        <f>SUM(#REF!,#REF!)</f>
        <v>#REF!</v>
      </c>
      <c r="D34" s="24">
        <v>78.7</v>
      </c>
      <c r="E34" s="25" t="s">
        <v>232</v>
      </c>
    </row>
    <row r="35" spans="1:5" s="54" customFormat="1" ht="19.5" customHeight="1">
      <c r="A35" s="58">
        <v>4877</v>
      </c>
      <c r="B35" s="53" t="s">
        <v>110</v>
      </c>
      <c r="C35" s="24" t="e">
        <f>SUM(#REF!,#REF!)</f>
        <v>#REF!</v>
      </c>
      <c r="D35" s="24">
        <v>78.6</v>
      </c>
      <c r="E35" s="25" t="s">
        <v>232</v>
      </c>
    </row>
    <row r="36" spans="1:5" s="54" customFormat="1" ht="19.5" customHeight="1">
      <c r="A36" s="58">
        <v>4953</v>
      </c>
      <c r="B36" s="53" t="s">
        <v>186</v>
      </c>
      <c r="C36" s="24" t="e">
        <f>SUM(#REF!,#REF!)</f>
        <v>#REF!</v>
      </c>
      <c r="D36" s="24">
        <v>78.6</v>
      </c>
      <c r="E36" s="21" t="s">
        <v>244</v>
      </c>
    </row>
    <row r="37" spans="1:5" s="54" customFormat="1" ht="19.5" customHeight="1">
      <c r="A37" s="24">
        <v>4832</v>
      </c>
      <c r="B37" s="53" t="s">
        <v>65</v>
      </c>
      <c r="C37" s="24" t="e">
        <f>SUM(#REF!,#REF!)</f>
        <v>#REF!</v>
      </c>
      <c r="D37" s="24">
        <v>78.2</v>
      </c>
      <c r="E37" s="21" t="s">
        <v>232</v>
      </c>
    </row>
    <row r="38" spans="1:5" s="54" customFormat="1" ht="19.5" customHeight="1">
      <c r="A38" s="58">
        <v>4983</v>
      </c>
      <c r="B38" s="53" t="s">
        <v>216</v>
      </c>
      <c r="C38" s="24" t="e">
        <f>SUM(#REF!,#REF!)</f>
        <v>#REF!</v>
      </c>
      <c r="D38" s="24">
        <v>78.1</v>
      </c>
      <c r="E38" s="21" t="s">
        <v>232</v>
      </c>
    </row>
    <row r="39" spans="1:5" s="54" customFormat="1" ht="19.5" customHeight="1">
      <c r="A39" s="58">
        <v>4870</v>
      </c>
      <c r="B39" s="53" t="s">
        <v>103</v>
      </c>
      <c r="C39" s="24" t="e">
        <f>SUM(#REF!,#REF!)</f>
        <v>#REF!</v>
      </c>
      <c r="D39" s="24">
        <v>78</v>
      </c>
      <c r="E39" s="21" t="s">
        <v>232</v>
      </c>
    </row>
    <row r="40" spans="1:5" s="54" customFormat="1" ht="19.5" customHeight="1">
      <c r="A40" s="58">
        <v>4948</v>
      </c>
      <c r="B40" s="53" t="s">
        <v>181</v>
      </c>
      <c r="C40" s="24" t="e">
        <f>SUM(#REF!,#REF!)</f>
        <v>#REF!</v>
      </c>
      <c r="D40" s="24">
        <v>77.9</v>
      </c>
      <c r="E40" s="21" t="s">
        <v>232</v>
      </c>
    </row>
    <row r="41" spans="1:5" s="54" customFormat="1" ht="19.5" customHeight="1">
      <c r="A41" s="58">
        <v>4921</v>
      </c>
      <c r="B41" s="53" t="s">
        <v>154</v>
      </c>
      <c r="C41" s="24" t="e">
        <f>SUM(#REF!,#REF!)</f>
        <v>#REF!</v>
      </c>
      <c r="D41" s="24">
        <v>77.7</v>
      </c>
      <c r="E41" s="25" t="s">
        <v>232</v>
      </c>
    </row>
    <row r="42" spans="1:5" s="54" customFormat="1" ht="19.5" customHeight="1">
      <c r="A42" s="24">
        <v>4970</v>
      </c>
      <c r="B42" s="53" t="s">
        <v>203</v>
      </c>
      <c r="C42" s="24" t="e">
        <f>SUM(#REF!,#REF!)</f>
        <v>#REF!</v>
      </c>
      <c r="D42" s="24">
        <v>77.5</v>
      </c>
      <c r="E42" s="21" t="s">
        <v>244</v>
      </c>
    </row>
    <row r="43" spans="1:5" s="54" customFormat="1" ht="19.5" customHeight="1">
      <c r="A43" s="58">
        <v>4882</v>
      </c>
      <c r="B43" s="53" t="s">
        <v>115</v>
      </c>
      <c r="C43" s="24">
        <v>774</v>
      </c>
      <c r="D43" s="24">
        <v>77.4</v>
      </c>
      <c r="E43" s="21" t="s">
        <v>232</v>
      </c>
    </row>
    <row r="44" spans="1:5" s="54" customFormat="1" ht="19.5" customHeight="1">
      <c r="A44" s="58">
        <v>4925</v>
      </c>
      <c r="B44" s="53" t="s">
        <v>158</v>
      </c>
      <c r="C44" s="24" t="e">
        <f>SUM(#REF!,#REF!)</f>
        <v>#REF!</v>
      </c>
      <c r="D44" s="24">
        <v>77.2</v>
      </c>
      <c r="E44" s="21" t="s">
        <v>232</v>
      </c>
    </row>
    <row r="45" spans="1:5" s="54" customFormat="1" ht="19.5" customHeight="1">
      <c r="A45" s="58">
        <v>4891</v>
      </c>
      <c r="B45" s="53" t="s">
        <v>124</v>
      </c>
      <c r="C45" s="24">
        <v>771</v>
      </c>
      <c r="D45" s="24">
        <v>77.1</v>
      </c>
      <c r="E45" s="21" t="s">
        <v>232</v>
      </c>
    </row>
    <row r="46" spans="1:5" s="54" customFormat="1" ht="19.5" customHeight="1">
      <c r="A46" s="24">
        <v>4854</v>
      </c>
      <c r="B46" s="53" t="s">
        <v>87</v>
      </c>
      <c r="C46" s="24" t="e">
        <f>SUM(#REF!,#REF!)</f>
        <v>#REF!</v>
      </c>
      <c r="D46" s="24">
        <v>77</v>
      </c>
      <c r="E46" s="21" t="s">
        <v>232</v>
      </c>
    </row>
    <row r="47" spans="1:5" s="54" customFormat="1" ht="19.5" customHeight="1">
      <c r="A47" s="24">
        <v>4910</v>
      </c>
      <c r="B47" s="53" t="s">
        <v>143</v>
      </c>
      <c r="C47" s="24" t="e">
        <f>SUM(#REF!,#REF!)</f>
        <v>#REF!</v>
      </c>
      <c r="D47" s="24">
        <v>77</v>
      </c>
      <c r="E47" s="21" t="s">
        <v>232</v>
      </c>
    </row>
    <row r="48" spans="1:5" s="54" customFormat="1" ht="19.5" customHeight="1">
      <c r="A48" s="24">
        <v>4823</v>
      </c>
      <c r="B48" s="53" t="s">
        <v>56</v>
      </c>
      <c r="C48" s="24" t="e">
        <f>SUM(#REF!,#REF!)</f>
        <v>#REF!</v>
      </c>
      <c r="D48" s="24">
        <v>76.9</v>
      </c>
      <c r="E48" s="21" t="s">
        <v>232</v>
      </c>
    </row>
    <row r="49" spans="1:5" s="54" customFormat="1" ht="19.5" customHeight="1">
      <c r="A49" s="58">
        <v>4922</v>
      </c>
      <c r="B49" s="53" t="s">
        <v>155</v>
      </c>
      <c r="C49" s="24" t="e">
        <f>SUM(#REF!,#REF!)</f>
        <v>#REF!</v>
      </c>
      <c r="D49" s="24">
        <v>76.9</v>
      </c>
      <c r="E49" s="25" t="s">
        <v>232</v>
      </c>
    </row>
    <row r="50" spans="1:5" s="54" customFormat="1" ht="19.5" customHeight="1" thickBot="1">
      <c r="A50" s="24">
        <v>4963</v>
      </c>
      <c r="B50" s="53" t="s">
        <v>196</v>
      </c>
      <c r="C50" s="24" t="e">
        <f>SUM(#REF!,#REF!)</f>
        <v>#REF!</v>
      </c>
      <c r="D50" s="27">
        <v>76.8</v>
      </c>
      <c r="E50" s="21" t="s">
        <v>244</v>
      </c>
    </row>
    <row r="51" spans="1:5" s="54" customFormat="1" ht="19.5" customHeight="1" thickTop="1">
      <c r="A51" s="58">
        <v>4871</v>
      </c>
      <c r="B51" s="53" t="s">
        <v>104</v>
      </c>
      <c r="C51" s="21" t="e">
        <f>SUM(#REF!,#REF!)</f>
        <v>#REF!</v>
      </c>
      <c r="D51" s="21">
        <v>76.6</v>
      </c>
      <c r="E51" s="22" t="s">
        <v>232</v>
      </c>
    </row>
    <row r="52" spans="1:5" s="54" customFormat="1" ht="19.5" customHeight="1">
      <c r="A52" s="24">
        <v>4912</v>
      </c>
      <c r="B52" s="53" t="s">
        <v>145</v>
      </c>
      <c r="C52" s="24" t="e">
        <f>SUM(#REF!,#REF!)</f>
        <v>#REF!</v>
      </c>
      <c r="D52" s="24">
        <v>76.6</v>
      </c>
      <c r="E52" s="25" t="s">
        <v>232</v>
      </c>
    </row>
    <row r="53" spans="1:5" s="54" customFormat="1" ht="19.5" customHeight="1">
      <c r="A53" s="24">
        <v>4920</v>
      </c>
      <c r="B53" s="53" t="s">
        <v>153</v>
      </c>
      <c r="C53" s="24" t="e">
        <f>SUM(#REF!,#REF!)</f>
        <v>#REF!</v>
      </c>
      <c r="D53" s="24">
        <v>76.6</v>
      </c>
      <c r="E53" s="25" t="s">
        <v>232</v>
      </c>
    </row>
    <row r="54" spans="1:5" s="54" customFormat="1" ht="19.5" customHeight="1">
      <c r="A54" s="58">
        <v>4976</v>
      </c>
      <c r="B54" s="53" t="s">
        <v>209</v>
      </c>
      <c r="C54" s="24" t="e">
        <f>SUM(#REF!,#REF!)</f>
        <v>#REF!</v>
      </c>
      <c r="D54" s="24">
        <v>76.6</v>
      </c>
      <c r="E54" s="25" t="s">
        <v>232</v>
      </c>
    </row>
    <row r="55" spans="1:5" s="54" customFormat="1" ht="19.5" customHeight="1">
      <c r="A55" s="58">
        <v>4954</v>
      </c>
      <c r="B55" s="53" t="s">
        <v>187</v>
      </c>
      <c r="C55" s="24" t="e">
        <f>SUM(#REF!,#REF!)</f>
        <v>#REF!</v>
      </c>
      <c r="D55" s="24">
        <v>76.5</v>
      </c>
      <c r="E55" s="25" t="s">
        <v>244</v>
      </c>
    </row>
    <row r="56" spans="1:5" s="54" customFormat="1" ht="19.5" customHeight="1">
      <c r="A56" s="58">
        <v>4869</v>
      </c>
      <c r="B56" s="57" t="s">
        <v>102</v>
      </c>
      <c r="C56" s="24" t="e">
        <f>SUM(#REF!,#REF!)</f>
        <v>#REF!</v>
      </c>
      <c r="D56" s="24">
        <v>76.1</v>
      </c>
      <c r="E56" s="25" t="s">
        <v>232</v>
      </c>
    </row>
    <row r="57" spans="1:5" s="54" customFormat="1" ht="19.5" customHeight="1">
      <c r="A57" s="24">
        <v>4956</v>
      </c>
      <c r="B57" s="53" t="s">
        <v>189</v>
      </c>
      <c r="C57" s="24" t="e">
        <f>SUM(#REF!,#REF!)</f>
        <v>#REF!</v>
      </c>
      <c r="D57" s="24">
        <v>76.1</v>
      </c>
      <c r="E57" s="25" t="s">
        <v>244</v>
      </c>
    </row>
    <row r="58" spans="1:5" s="54" customFormat="1" ht="19.5" customHeight="1">
      <c r="A58" s="58">
        <v>4973</v>
      </c>
      <c r="B58" s="53" t="s">
        <v>206</v>
      </c>
      <c r="C58" s="24" t="e">
        <f>SUM(#REF!,#REF!)</f>
        <v>#REF!</v>
      </c>
      <c r="D58" s="24">
        <v>75.9</v>
      </c>
      <c r="E58" s="25" t="s">
        <v>244</v>
      </c>
    </row>
    <row r="59" spans="1:5" s="54" customFormat="1" ht="19.5" customHeight="1">
      <c r="A59" s="59">
        <v>4899</v>
      </c>
      <c r="B59" s="53" t="s">
        <v>132</v>
      </c>
      <c r="C59" s="24">
        <v>756</v>
      </c>
      <c r="D59" s="24">
        <v>75.6</v>
      </c>
      <c r="E59" s="25" t="s">
        <v>232</v>
      </c>
    </row>
    <row r="60" spans="1:5" s="54" customFormat="1" ht="19.5" customHeight="1">
      <c r="A60" s="58">
        <v>4943</v>
      </c>
      <c r="B60" s="53" t="s">
        <v>176</v>
      </c>
      <c r="C60" s="24" t="e">
        <f>SUM(#REF!,#REF!)</f>
        <v>#REF!</v>
      </c>
      <c r="D60" s="24">
        <v>75.6</v>
      </c>
      <c r="E60" s="25" t="s">
        <v>232</v>
      </c>
    </row>
    <row r="61" spans="1:5" s="54" customFormat="1" ht="19.5" customHeight="1">
      <c r="A61" s="24">
        <v>4828</v>
      </c>
      <c r="B61" s="53" t="s">
        <v>61</v>
      </c>
      <c r="C61" s="24" t="e">
        <f>SUM(#REF!,#REF!)</f>
        <v>#REF!</v>
      </c>
      <c r="D61" s="24">
        <v>75.2</v>
      </c>
      <c r="E61" s="25" t="s">
        <v>232</v>
      </c>
    </row>
    <row r="62" spans="1:5" s="54" customFormat="1" ht="19.5" customHeight="1">
      <c r="A62" s="24">
        <v>4837</v>
      </c>
      <c r="B62" s="53" t="s">
        <v>70</v>
      </c>
      <c r="C62" s="24" t="e">
        <f>SUM(#REF!,#REF!)</f>
        <v>#REF!</v>
      </c>
      <c r="D62" s="24">
        <v>75.2</v>
      </c>
      <c r="E62" s="25" t="s">
        <v>232</v>
      </c>
    </row>
    <row r="63" spans="1:5" s="54" customFormat="1" ht="19.5" customHeight="1">
      <c r="A63" s="58">
        <v>4873</v>
      </c>
      <c r="B63" s="53" t="s">
        <v>106</v>
      </c>
      <c r="C63" s="24" t="e">
        <f>SUM(#REF!,#REF!)</f>
        <v>#REF!</v>
      </c>
      <c r="D63" s="24">
        <v>75.2</v>
      </c>
      <c r="E63" s="25" t="s">
        <v>232</v>
      </c>
    </row>
    <row r="64" spans="1:5" s="54" customFormat="1" ht="19.5" customHeight="1">
      <c r="A64" s="24">
        <v>4909</v>
      </c>
      <c r="B64" s="53" t="s">
        <v>142</v>
      </c>
      <c r="C64" s="24" t="e">
        <f>SUM(#REF!,#REF!)</f>
        <v>#REF!</v>
      </c>
      <c r="D64" s="24">
        <v>74.9</v>
      </c>
      <c r="E64" s="25" t="s">
        <v>232</v>
      </c>
    </row>
    <row r="65" spans="1:5" s="54" customFormat="1" ht="19.5" customHeight="1">
      <c r="A65" s="24">
        <v>4928</v>
      </c>
      <c r="B65" s="53" t="s">
        <v>161</v>
      </c>
      <c r="C65" s="24" t="e">
        <f>SUM(#REF!,#REF!)</f>
        <v>#REF!</v>
      </c>
      <c r="D65" s="24">
        <v>74.7</v>
      </c>
      <c r="E65" s="25" t="s">
        <v>232</v>
      </c>
    </row>
    <row r="66" spans="1:5" s="54" customFormat="1" ht="19.5" customHeight="1">
      <c r="A66" s="24">
        <v>4815</v>
      </c>
      <c r="B66" s="53" t="s">
        <v>48</v>
      </c>
      <c r="C66" s="24" t="e">
        <f>SUM(#REF!,#REF!)</f>
        <v>#REF!</v>
      </c>
      <c r="D66" s="24">
        <v>74.5</v>
      </c>
      <c r="E66" s="25" t="s">
        <v>232</v>
      </c>
    </row>
    <row r="67" spans="1:5" s="54" customFormat="1" ht="19.5" customHeight="1">
      <c r="A67" s="24">
        <v>4836</v>
      </c>
      <c r="B67" s="53" t="s">
        <v>69</v>
      </c>
      <c r="C67" s="24" t="e">
        <f>SUM(#REF!,#REF!)</f>
        <v>#REF!</v>
      </c>
      <c r="D67" s="24">
        <v>74.5</v>
      </c>
      <c r="E67" s="25" t="s">
        <v>232</v>
      </c>
    </row>
    <row r="68" spans="1:5" s="54" customFormat="1" ht="19.5" customHeight="1">
      <c r="A68" s="24">
        <v>4846</v>
      </c>
      <c r="B68" s="53" t="s">
        <v>79</v>
      </c>
      <c r="C68" s="24" t="e">
        <f>SUM(#REF!,A68,#REF!,B68)</f>
        <v>#REF!</v>
      </c>
      <c r="D68" s="24">
        <v>74.5</v>
      </c>
      <c r="E68" s="25" t="s">
        <v>232</v>
      </c>
    </row>
    <row r="69" spans="1:5" s="54" customFormat="1" ht="19.5" customHeight="1">
      <c r="A69" s="24">
        <v>4960</v>
      </c>
      <c r="B69" s="53" t="s">
        <v>193</v>
      </c>
      <c r="C69" s="24" t="e">
        <f>SUM(#REF!,#REF!)</f>
        <v>#REF!</v>
      </c>
      <c r="D69" s="24">
        <v>74.4</v>
      </c>
      <c r="E69" s="25" t="s">
        <v>244</v>
      </c>
    </row>
    <row r="70" spans="1:5" s="54" customFormat="1" ht="19.5" customHeight="1">
      <c r="A70" s="59">
        <v>4898</v>
      </c>
      <c r="B70" s="53" t="s">
        <v>131</v>
      </c>
      <c r="C70" s="24">
        <v>743</v>
      </c>
      <c r="D70" s="24">
        <v>74.3</v>
      </c>
      <c r="E70" s="25" t="s">
        <v>232</v>
      </c>
    </row>
    <row r="71" spans="1:5" s="54" customFormat="1" ht="19.5" customHeight="1">
      <c r="A71" s="58">
        <v>4883</v>
      </c>
      <c r="B71" s="53" t="s">
        <v>116</v>
      </c>
      <c r="C71" s="24">
        <v>742</v>
      </c>
      <c r="D71" s="24">
        <v>74.2</v>
      </c>
      <c r="E71" s="25" t="s">
        <v>232</v>
      </c>
    </row>
    <row r="72" spans="1:5" s="54" customFormat="1" ht="19.5" customHeight="1">
      <c r="A72" s="58">
        <v>4902</v>
      </c>
      <c r="B72" s="53" t="s">
        <v>135</v>
      </c>
      <c r="C72" s="24" t="e">
        <f>SUM(#REF!,#REF!)</f>
        <v>#REF!</v>
      </c>
      <c r="D72" s="24">
        <v>74.2</v>
      </c>
      <c r="E72" s="25" t="s">
        <v>232</v>
      </c>
    </row>
    <row r="73" spans="1:5" s="54" customFormat="1" ht="19.5" customHeight="1">
      <c r="A73" s="24">
        <v>4818</v>
      </c>
      <c r="B73" s="53" t="s">
        <v>51</v>
      </c>
      <c r="C73" s="24" t="e">
        <f>SUM(#REF!,#REF!,B73)</f>
        <v>#REF!</v>
      </c>
      <c r="D73" s="24">
        <v>74.1</v>
      </c>
      <c r="E73" s="25" t="s">
        <v>232</v>
      </c>
    </row>
    <row r="74" spans="1:5" s="54" customFormat="1" ht="19.5" customHeight="1">
      <c r="A74" s="24">
        <v>4855</v>
      </c>
      <c r="B74" s="53" t="s">
        <v>88</v>
      </c>
      <c r="C74" s="24" t="e">
        <f>SUM(#REF!,#REF!)</f>
        <v>#REF!</v>
      </c>
      <c r="D74" s="24">
        <v>74.1</v>
      </c>
      <c r="E74" s="25" t="s">
        <v>232</v>
      </c>
    </row>
    <row r="75" spans="1:5" s="54" customFormat="1" ht="19.5" customHeight="1" thickBot="1">
      <c r="A75" s="24">
        <v>4848</v>
      </c>
      <c r="B75" s="53" t="s">
        <v>81</v>
      </c>
      <c r="C75" s="27" t="e">
        <f>SUM(#REF!,#REF!)</f>
        <v>#REF!</v>
      </c>
      <c r="D75" s="27">
        <v>77.6</v>
      </c>
      <c r="E75" s="25" t="s">
        <v>232</v>
      </c>
    </row>
    <row r="76" spans="1:5" s="54" customFormat="1" ht="19.5" customHeight="1" thickTop="1">
      <c r="A76" s="24">
        <v>4915</v>
      </c>
      <c r="B76" s="53" t="s">
        <v>148</v>
      </c>
      <c r="C76" s="21" t="e">
        <f>SUM(#REF!,#REF!)</f>
        <v>#REF!</v>
      </c>
      <c r="D76" s="21">
        <v>74</v>
      </c>
      <c r="E76" s="21" t="s">
        <v>232</v>
      </c>
    </row>
    <row r="77" spans="1:5" s="54" customFormat="1" ht="19.5" customHeight="1">
      <c r="A77" s="24">
        <v>4966</v>
      </c>
      <c r="B77" s="53" t="s">
        <v>199</v>
      </c>
      <c r="C77" s="24" t="e">
        <f>SUM(#REF!,#REF!)</f>
        <v>#REF!</v>
      </c>
      <c r="D77" s="24">
        <v>74</v>
      </c>
      <c r="E77" s="25" t="s">
        <v>244</v>
      </c>
    </row>
    <row r="78" spans="1:5" s="54" customFormat="1" ht="19.5" customHeight="1">
      <c r="A78" s="24">
        <v>4826</v>
      </c>
      <c r="B78" s="53" t="s">
        <v>59</v>
      </c>
      <c r="C78" s="24" t="e">
        <f>SUM(#REF!,#REF!)</f>
        <v>#REF!</v>
      </c>
      <c r="D78" s="24">
        <v>736.9</v>
      </c>
      <c r="E78" s="25" t="s">
        <v>232</v>
      </c>
    </row>
    <row r="79" spans="1:5" s="54" customFormat="1" ht="19.5" customHeight="1">
      <c r="A79" s="24">
        <v>4858</v>
      </c>
      <c r="B79" s="53" t="s">
        <v>91</v>
      </c>
      <c r="C79" s="24" t="e">
        <f>SUM(#REF!,#REF!)</f>
        <v>#REF!</v>
      </c>
      <c r="D79" s="24">
        <v>73.8</v>
      </c>
      <c r="E79" s="21" t="s">
        <v>232</v>
      </c>
    </row>
    <row r="80" spans="1:5" s="54" customFormat="1" ht="19.5" customHeight="1">
      <c r="A80" s="58">
        <v>4984</v>
      </c>
      <c r="B80" s="53" t="s">
        <v>217</v>
      </c>
      <c r="C80" s="24" t="e">
        <f>SUM(#REF!,#REF!)</f>
        <v>#REF!</v>
      </c>
      <c r="D80" s="24">
        <v>73.8</v>
      </c>
      <c r="E80" s="25" t="s">
        <v>232</v>
      </c>
    </row>
    <row r="81" spans="1:5" s="54" customFormat="1" ht="19.5" customHeight="1">
      <c r="A81" s="24">
        <v>4914</v>
      </c>
      <c r="B81" s="53" t="s">
        <v>147</v>
      </c>
      <c r="C81" s="24" t="e">
        <f>SUM(#REF!,#REF!)</f>
        <v>#REF!</v>
      </c>
      <c r="D81" s="24">
        <v>73.6</v>
      </c>
      <c r="E81" s="21" t="s">
        <v>232</v>
      </c>
    </row>
    <row r="82" spans="1:5" s="54" customFormat="1" ht="19.5" customHeight="1">
      <c r="A82" s="24">
        <v>4812</v>
      </c>
      <c r="B82" s="53" t="s">
        <v>45</v>
      </c>
      <c r="C82" s="24" t="e">
        <f>SUM(#REF!,#REF!)</f>
        <v>#REF!</v>
      </c>
      <c r="D82" s="24">
        <v>73.5</v>
      </c>
      <c r="E82" s="25" t="s">
        <v>232</v>
      </c>
    </row>
    <row r="83" spans="1:5" s="54" customFormat="1" ht="19.5" customHeight="1">
      <c r="A83" s="59">
        <v>4886</v>
      </c>
      <c r="B83" s="53" t="s">
        <v>119</v>
      </c>
      <c r="C83" s="24">
        <v>733</v>
      </c>
      <c r="D83" s="24">
        <v>73.3</v>
      </c>
      <c r="E83" s="25" t="s">
        <v>232</v>
      </c>
    </row>
    <row r="84" spans="1:5" s="54" customFormat="1" ht="19.5" customHeight="1">
      <c r="A84" s="24">
        <v>4965</v>
      </c>
      <c r="B84" s="53" t="s">
        <v>198</v>
      </c>
      <c r="C84" s="24" t="e">
        <f>SUM(#REF!,#REF!)</f>
        <v>#REF!</v>
      </c>
      <c r="D84" s="24">
        <v>73.3</v>
      </c>
      <c r="E84" s="25" t="s">
        <v>244</v>
      </c>
    </row>
    <row r="85" spans="1:5" s="54" customFormat="1" ht="19.5" customHeight="1">
      <c r="A85" s="24">
        <v>4814</v>
      </c>
      <c r="B85" s="53" t="s">
        <v>47</v>
      </c>
      <c r="C85" s="24" t="e">
        <f>SUM(#REF!,#REF!)</f>
        <v>#REF!</v>
      </c>
      <c r="D85" s="24">
        <v>73.1</v>
      </c>
      <c r="E85" s="25" t="s">
        <v>232</v>
      </c>
    </row>
    <row r="86" spans="1:5" s="54" customFormat="1" ht="19.5" customHeight="1">
      <c r="A86" s="24">
        <v>4911</v>
      </c>
      <c r="B86" s="53" t="s">
        <v>144</v>
      </c>
      <c r="C86" s="24" t="e">
        <f>SUM(#REF!,#REF!)</f>
        <v>#REF!</v>
      </c>
      <c r="D86" s="24">
        <v>73.1</v>
      </c>
      <c r="E86" s="25" t="s">
        <v>232</v>
      </c>
    </row>
    <row r="87" spans="1:5" s="54" customFormat="1" ht="19.5" customHeight="1">
      <c r="A87" s="58">
        <v>4866</v>
      </c>
      <c r="B87" s="53" t="s">
        <v>99</v>
      </c>
      <c r="C87" s="24" t="e">
        <f>SUM(#REF!,#REF!)</f>
        <v>#REF!</v>
      </c>
      <c r="D87" s="24">
        <v>73</v>
      </c>
      <c r="E87" s="25" t="s">
        <v>232</v>
      </c>
    </row>
    <row r="88" spans="1:5" s="54" customFormat="1" ht="19.5" customHeight="1">
      <c r="A88" s="24">
        <v>4967</v>
      </c>
      <c r="B88" s="53" t="s">
        <v>200</v>
      </c>
      <c r="C88" s="24" t="e">
        <f>SUM(#REF!,#REF!)</f>
        <v>#REF!</v>
      </c>
      <c r="D88" s="24">
        <v>72.9</v>
      </c>
      <c r="E88" s="25" t="s">
        <v>244</v>
      </c>
    </row>
    <row r="89" spans="1:5" s="54" customFormat="1" ht="19.5" customHeight="1">
      <c r="A89" s="24">
        <v>4958</v>
      </c>
      <c r="B89" s="53" t="s">
        <v>191</v>
      </c>
      <c r="C89" s="24" t="e">
        <f>SUM(#REF!,#REF!)</f>
        <v>#REF!</v>
      </c>
      <c r="D89" s="24">
        <v>72.6</v>
      </c>
      <c r="E89" s="25" t="s">
        <v>244</v>
      </c>
    </row>
    <row r="90" spans="1:5" s="54" customFormat="1" ht="19.5" customHeight="1">
      <c r="A90" s="24">
        <v>4813</v>
      </c>
      <c r="B90" s="53" t="s">
        <v>46</v>
      </c>
      <c r="C90" s="24" t="e">
        <f>SUM(#REF!,#REF!)</f>
        <v>#REF!</v>
      </c>
      <c r="D90" s="24">
        <v>72.5</v>
      </c>
      <c r="E90" s="25" t="s">
        <v>232</v>
      </c>
    </row>
    <row r="91" spans="1:5" s="54" customFormat="1" ht="19.5" customHeight="1">
      <c r="A91" s="58">
        <v>4924</v>
      </c>
      <c r="B91" s="53" t="s">
        <v>157</v>
      </c>
      <c r="C91" s="24" t="e">
        <f>SUM(#REF!,#REF!)</f>
        <v>#REF!</v>
      </c>
      <c r="D91" s="24">
        <v>72.5</v>
      </c>
      <c r="E91" s="25" t="s">
        <v>232</v>
      </c>
    </row>
    <row r="92" spans="1:5" s="54" customFormat="1" ht="19.5" customHeight="1">
      <c r="A92" s="58">
        <v>4952</v>
      </c>
      <c r="B92" s="53" t="s">
        <v>185</v>
      </c>
      <c r="C92" s="24" t="e">
        <f>SUM(#REF!,#REF!)</f>
        <v>#REF!</v>
      </c>
      <c r="D92" s="24">
        <v>72.3</v>
      </c>
      <c r="E92" s="21" t="s">
        <v>244</v>
      </c>
    </row>
    <row r="93" spans="1:5" s="54" customFormat="1" ht="19.5" customHeight="1">
      <c r="A93" s="24">
        <v>4805</v>
      </c>
      <c r="B93" s="53" t="s">
        <v>38</v>
      </c>
      <c r="C93" s="24" t="e">
        <f>SUM(#REF!,#REF!)</f>
        <v>#REF!</v>
      </c>
      <c r="D93" s="24">
        <v>72.2</v>
      </c>
      <c r="E93" s="25" t="s">
        <v>232</v>
      </c>
    </row>
    <row r="94" spans="1:5" s="54" customFormat="1" ht="19.5" customHeight="1">
      <c r="A94" s="24">
        <v>4838</v>
      </c>
      <c r="B94" s="53" t="s">
        <v>71</v>
      </c>
      <c r="C94" s="24" t="e">
        <f>SUM(#REF!,#REF!)</f>
        <v>#REF!</v>
      </c>
      <c r="D94" s="24">
        <v>72.2</v>
      </c>
      <c r="E94" s="25" t="s">
        <v>232</v>
      </c>
    </row>
    <row r="95" spans="1:5" s="54" customFormat="1" ht="19.5" customHeight="1">
      <c r="A95" s="24">
        <v>4843</v>
      </c>
      <c r="B95" s="53" t="s">
        <v>76</v>
      </c>
      <c r="C95" s="24" t="e">
        <f>SUM(#REF!,#REF!)</f>
        <v>#REF!</v>
      </c>
      <c r="D95" s="24">
        <v>72</v>
      </c>
      <c r="E95" s="25" t="s">
        <v>232</v>
      </c>
    </row>
    <row r="96" spans="1:5" s="54" customFormat="1" ht="19.5" customHeight="1">
      <c r="A96" s="58">
        <v>4867</v>
      </c>
      <c r="B96" s="53" t="s">
        <v>100</v>
      </c>
      <c r="C96" s="24" t="e">
        <f>SUM(#REF!,#REF!)</f>
        <v>#REF!</v>
      </c>
      <c r="D96" s="24">
        <v>71.7</v>
      </c>
      <c r="E96" s="25" t="s">
        <v>232</v>
      </c>
    </row>
    <row r="97" spans="1:5" s="54" customFormat="1" ht="19.5" customHeight="1">
      <c r="A97" s="24">
        <v>4957</v>
      </c>
      <c r="B97" s="53" t="s">
        <v>190</v>
      </c>
      <c r="C97" s="24" t="e">
        <f>SUM(#REF!,#REF!)</f>
        <v>#REF!</v>
      </c>
      <c r="D97" s="24">
        <v>71.7</v>
      </c>
      <c r="E97" s="25" t="s">
        <v>244</v>
      </c>
    </row>
    <row r="98" spans="1:5" s="54" customFormat="1" ht="19.5" customHeight="1">
      <c r="A98" s="24">
        <v>4845</v>
      </c>
      <c r="B98" s="53" t="s">
        <v>78</v>
      </c>
      <c r="C98" s="24" t="e">
        <f>SUM(#REF!,#REF!)</f>
        <v>#REF!</v>
      </c>
      <c r="D98" s="24">
        <v>71.6</v>
      </c>
      <c r="E98" s="25" t="s">
        <v>232</v>
      </c>
    </row>
    <row r="99" spans="1:5" s="54" customFormat="1" ht="19.5" customHeight="1">
      <c r="A99" s="24">
        <v>4810</v>
      </c>
      <c r="B99" s="53" t="s">
        <v>43</v>
      </c>
      <c r="C99" s="24" t="e">
        <f>SUM(#REF!,#REF!)</f>
        <v>#REF!</v>
      </c>
      <c r="D99" s="24">
        <v>71.4</v>
      </c>
      <c r="E99" s="25" t="s">
        <v>232</v>
      </c>
    </row>
    <row r="100" spans="1:5" s="54" customFormat="1" ht="19.5" customHeight="1" thickBot="1">
      <c r="A100" s="24">
        <v>4917</v>
      </c>
      <c r="B100" s="57" t="s">
        <v>150</v>
      </c>
      <c r="C100" s="27" t="e">
        <f>SUM(#REF!,#REF!)</f>
        <v>#REF!</v>
      </c>
      <c r="D100" s="27">
        <v>71.4</v>
      </c>
      <c r="E100" s="25" t="s">
        <v>232</v>
      </c>
    </row>
    <row r="101" spans="1:5" s="54" customFormat="1" ht="19.5" customHeight="1" thickTop="1">
      <c r="A101" s="59">
        <v>4890</v>
      </c>
      <c r="B101" s="53" t="s">
        <v>123</v>
      </c>
      <c r="C101" s="21">
        <v>710</v>
      </c>
      <c r="D101" s="21">
        <v>71</v>
      </c>
      <c r="E101" s="22" t="s">
        <v>232</v>
      </c>
    </row>
    <row r="102" spans="1:5" s="54" customFormat="1" ht="19.5" customHeight="1">
      <c r="A102" s="24">
        <v>4977</v>
      </c>
      <c r="B102" s="53" t="s">
        <v>210</v>
      </c>
      <c r="C102" s="24" t="e">
        <f>SUM(#REF!,#REF!)</f>
        <v>#REF!</v>
      </c>
      <c r="D102" s="24">
        <v>70.9</v>
      </c>
      <c r="E102" s="22" t="s">
        <v>232</v>
      </c>
    </row>
    <row r="103" spans="1:5" s="54" customFormat="1" ht="19.5" customHeight="1">
      <c r="A103" s="24">
        <v>4847</v>
      </c>
      <c r="B103" s="53" t="s">
        <v>80</v>
      </c>
      <c r="C103" s="24" t="e">
        <f>SUM(#REF!,#REF!)</f>
        <v>#REF!</v>
      </c>
      <c r="D103" s="24">
        <v>70.8</v>
      </c>
      <c r="E103" s="25" t="s">
        <v>232</v>
      </c>
    </row>
    <row r="104" spans="1:5" s="54" customFormat="1" ht="19.5" customHeight="1">
      <c r="A104" s="24">
        <v>4968</v>
      </c>
      <c r="B104" s="53" t="s">
        <v>201</v>
      </c>
      <c r="C104" s="24" t="e">
        <f>SUM(#REF!,#REF!)</f>
        <v>#REF!</v>
      </c>
      <c r="D104" s="24">
        <v>70.7</v>
      </c>
      <c r="E104" s="25" t="s">
        <v>244</v>
      </c>
    </row>
    <row r="105" spans="1:5" s="54" customFormat="1" ht="19.5" customHeight="1">
      <c r="A105" s="24">
        <v>4842</v>
      </c>
      <c r="B105" s="53" t="s">
        <v>75</v>
      </c>
      <c r="C105" s="24" t="e">
        <f>SUM(#REF!,#REF!)</f>
        <v>#REF!</v>
      </c>
      <c r="D105" s="24">
        <v>70.5</v>
      </c>
      <c r="E105" s="25" t="s">
        <v>232</v>
      </c>
    </row>
    <row r="106" spans="1:5" s="54" customFormat="1" ht="19.5" customHeight="1">
      <c r="A106" s="24">
        <v>4927</v>
      </c>
      <c r="B106" s="57" t="s">
        <v>160</v>
      </c>
      <c r="C106" s="24" t="e">
        <f>SUM(#REF!,#REF!)</f>
        <v>#REF!</v>
      </c>
      <c r="D106" s="24">
        <v>70.4</v>
      </c>
      <c r="E106" s="25" t="s">
        <v>232</v>
      </c>
    </row>
    <row r="107" spans="1:5" s="54" customFormat="1" ht="19.5" customHeight="1">
      <c r="A107" s="24">
        <v>4802</v>
      </c>
      <c r="B107" s="53" t="s">
        <v>35</v>
      </c>
      <c r="C107" s="24" t="e">
        <f>SUM(#REF!,#REF!)</f>
        <v>#REF!</v>
      </c>
      <c r="D107" s="24">
        <v>73.7</v>
      </c>
      <c r="E107" s="25" t="s">
        <v>232</v>
      </c>
    </row>
    <row r="108" spans="1:5" s="54" customFormat="1" ht="19.5" customHeight="1">
      <c r="A108" s="58">
        <v>4878</v>
      </c>
      <c r="B108" s="53" t="s">
        <v>111</v>
      </c>
      <c r="C108" s="24" t="e">
        <f>SUM(#REF!,#REF!)</f>
        <v>#REF!</v>
      </c>
      <c r="D108" s="24">
        <v>70.3</v>
      </c>
      <c r="E108" s="25" t="s">
        <v>232</v>
      </c>
    </row>
    <row r="109" spans="1:5" s="54" customFormat="1" ht="19.5" customHeight="1">
      <c r="A109" s="24">
        <v>4830</v>
      </c>
      <c r="B109" s="53" t="s">
        <v>63</v>
      </c>
      <c r="C109" s="24" t="e">
        <f>SUM(#REF!,#REF!)</f>
        <v>#REF!</v>
      </c>
      <c r="D109" s="24">
        <v>70.2</v>
      </c>
      <c r="E109" s="22" t="s">
        <v>232</v>
      </c>
    </row>
    <row r="110" spans="1:5" s="54" customFormat="1" ht="19.5" customHeight="1">
      <c r="A110" s="24">
        <v>4807</v>
      </c>
      <c r="B110" s="53" t="s">
        <v>40</v>
      </c>
      <c r="C110" s="24">
        <v>701</v>
      </c>
      <c r="D110" s="24">
        <v>70.1</v>
      </c>
      <c r="E110" s="22" t="s">
        <v>232</v>
      </c>
    </row>
    <row r="111" spans="1:5" s="54" customFormat="1" ht="19.5" customHeight="1">
      <c r="A111" s="24">
        <v>4820</v>
      </c>
      <c r="B111" s="53" t="s">
        <v>53</v>
      </c>
      <c r="C111" s="24" t="e">
        <f>SUM(#REF!,#REF!)</f>
        <v>#REF!</v>
      </c>
      <c r="D111" s="24">
        <v>70.1</v>
      </c>
      <c r="E111" s="22" t="s">
        <v>232</v>
      </c>
    </row>
    <row r="112" spans="1:5" s="54" customFormat="1" ht="19.5" customHeight="1">
      <c r="A112" s="24">
        <v>4962</v>
      </c>
      <c r="B112" s="53" t="s">
        <v>195</v>
      </c>
      <c r="C112" s="24" t="e">
        <f>SUM(#REF!,#REF!)</f>
        <v>#REF!</v>
      </c>
      <c r="D112" s="24">
        <v>70.1</v>
      </c>
      <c r="E112" s="22" t="s">
        <v>244</v>
      </c>
    </row>
    <row r="113" spans="1:5" s="54" customFormat="1" ht="19.5" customHeight="1">
      <c r="A113" s="24">
        <v>4913</v>
      </c>
      <c r="B113" s="53" t="s">
        <v>146</v>
      </c>
      <c r="C113" s="24" t="e">
        <f>SUM(#REF!,#REF!)</f>
        <v>#REF!</v>
      </c>
      <c r="D113" s="24">
        <v>69.9</v>
      </c>
      <c r="E113" s="22" t="s">
        <v>232</v>
      </c>
    </row>
    <row r="114" spans="1:5" s="54" customFormat="1" ht="19.5" customHeight="1">
      <c r="A114" s="24">
        <v>4930</v>
      </c>
      <c r="B114" s="53" t="s">
        <v>163</v>
      </c>
      <c r="C114" s="24" t="e">
        <f>SUM(#REF!,#REF!)</f>
        <v>#REF!</v>
      </c>
      <c r="D114" s="24">
        <v>69.7</v>
      </c>
      <c r="E114" s="22" t="s">
        <v>232</v>
      </c>
    </row>
    <row r="115" spans="1:5" s="54" customFormat="1" ht="19.5" customHeight="1">
      <c r="A115" s="58">
        <v>4975</v>
      </c>
      <c r="B115" s="57" t="s">
        <v>208</v>
      </c>
      <c r="C115" s="24" t="e">
        <f>SUM(#REF!,#REF!)</f>
        <v>#REF!</v>
      </c>
      <c r="D115" s="24">
        <v>69.5</v>
      </c>
      <c r="E115" s="22" t="s">
        <v>244</v>
      </c>
    </row>
    <row r="116" spans="1:5" s="54" customFormat="1" ht="19.5" customHeight="1">
      <c r="A116" s="24">
        <v>4816</v>
      </c>
      <c r="B116" s="53" t="s">
        <v>49</v>
      </c>
      <c r="C116" s="24" t="e">
        <f>SUM(#REF!,#REF!)</f>
        <v>#REF!</v>
      </c>
      <c r="D116" s="24">
        <v>69.4</v>
      </c>
      <c r="E116" s="25" t="s">
        <v>232</v>
      </c>
    </row>
    <row r="117" spans="1:5" s="54" customFormat="1" ht="19.5" customHeight="1">
      <c r="A117" s="59">
        <v>4888</v>
      </c>
      <c r="B117" s="53" t="s">
        <v>121</v>
      </c>
      <c r="C117" s="24">
        <v>690</v>
      </c>
      <c r="D117" s="24">
        <v>69</v>
      </c>
      <c r="E117" s="22" t="s">
        <v>232</v>
      </c>
    </row>
    <row r="118" spans="1:5" s="54" customFormat="1" ht="19.5" customHeight="1">
      <c r="A118" s="24">
        <v>4827</v>
      </c>
      <c r="B118" s="53" t="s">
        <v>60</v>
      </c>
      <c r="C118" s="24" t="e">
        <f>SUM(#REF!,#REF!)</f>
        <v>#REF!</v>
      </c>
      <c r="D118" s="24">
        <v>68.8</v>
      </c>
      <c r="E118" s="25" t="s">
        <v>232</v>
      </c>
    </row>
    <row r="119" spans="1:5" s="54" customFormat="1" ht="19.5" customHeight="1">
      <c r="A119" s="24">
        <v>4819</v>
      </c>
      <c r="B119" s="53" t="s">
        <v>52</v>
      </c>
      <c r="C119" s="24" t="e">
        <f>SUM(#REF!,#REF!)</f>
        <v>#REF!</v>
      </c>
      <c r="D119" s="24">
        <v>68.1</v>
      </c>
      <c r="E119" s="25" t="s">
        <v>232</v>
      </c>
    </row>
    <row r="120" spans="1:5" s="54" customFormat="1" ht="19.5" customHeight="1">
      <c r="A120" s="58">
        <v>4935</v>
      </c>
      <c r="B120" s="53" t="s">
        <v>168</v>
      </c>
      <c r="C120" s="24" t="e">
        <f>SUM(#REF!,#REF!)</f>
        <v>#REF!</v>
      </c>
      <c r="D120" s="24">
        <v>68.7</v>
      </c>
      <c r="E120" s="22" t="s">
        <v>232</v>
      </c>
    </row>
    <row r="121" spans="1:5" s="54" customFormat="1" ht="19.5" customHeight="1">
      <c r="A121" s="24">
        <v>4829</v>
      </c>
      <c r="B121" s="53" t="s">
        <v>62</v>
      </c>
      <c r="C121" s="24" t="e">
        <f>SUM(#REF!,#REF!)</f>
        <v>#REF!</v>
      </c>
      <c r="D121" s="24">
        <v>68.6</v>
      </c>
      <c r="E121" s="22" t="s">
        <v>232</v>
      </c>
    </row>
    <row r="122" spans="1:5" s="54" customFormat="1" ht="19.5" customHeight="1">
      <c r="A122" s="58">
        <v>4901</v>
      </c>
      <c r="B122" s="53" t="s">
        <v>134</v>
      </c>
      <c r="C122" s="24" t="e">
        <f>SUM(#REF!,#REF!)</f>
        <v>#REF!</v>
      </c>
      <c r="D122" s="24">
        <v>68.6</v>
      </c>
      <c r="E122" s="22" t="s">
        <v>232</v>
      </c>
    </row>
    <row r="123" spans="1:5" s="54" customFormat="1" ht="19.5" customHeight="1">
      <c r="A123" s="58">
        <v>4880</v>
      </c>
      <c r="B123" s="53" t="s">
        <v>113</v>
      </c>
      <c r="C123" s="24" t="e">
        <f>SUM(#REF!,#REF!)</f>
        <v>#REF!</v>
      </c>
      <c r="D123" s="24">
        <v>68.5</v>
      </c>
      <c r="E123" s="22" t="s">
        <v>232</v>
      </c>
    </row>
    <row r="124" spans="1:5" s="54" customFormat="1" ht="19.5" customHeight="1">
      <c r="A124" s="58">
        <v>4985</v>
      </c>
      <c r="B124" s="53" t="s">
        <v>218</v>
      </c>
      <c r="C124" s="24" t="e">
        <f>SUM(#REF!,#REF!)</f>
        <v>#REF!</v>
      </c>
      <c r="D124" s="24">
        <v>68.5</v>
      </c>
      <c r="E124" s="22" t="s">
        <v>232</v>
      </c>
    </row>
    <row r="125" spans="1:5" s="54" customFormat="1" ht="19.5" customHeight="1" thickBot="1">
      <c r="A125" s="24">
        <v>4801</v>
      </c>
      <c r="B125" s="53" t="s">
        <v>34</v>
      </c>
      <c r="C125" s="27" t="e">
        <f>SUM(#REF!,#REF!)</f>
        <v>#REF!</v>
      </c>
      <c r="D125" s="27">
        <v>68.2</v>
      </c>
      <c r="E125" s="22" t="s">
        <v>232</v>
      </c>
    </row>
    <row r="126" spans="1:5" s="54" customFormat="1" ht="19.5" customHeight="1" thickTop="1">
      <c r="A126" s="24">
        <v>4864</v>
      </c>
      <c r="B126" s="53" t="s">
        <v>97</v>
      </c>
      <c r="C126" s="21" t="e">
        <f>SUM(#REF!,#REF!)</f>
        <v>#REF!</v>
      </c>
      <c r="D126" s="21">
        <v>68.2</v>
      </c>
      <c r="E126" s="22" t="s">
        <v>232</v>
      </c>
    </row>
    <row r="127" spans="1:5" s="54" customFormat="1" ht="19.5" customHeight="1">
      <c r="A127" s="58">
        <v>4944</v>
      </c>
      <c r="B127" s="53" t="s">
        <v>177</v>
      </c>
      <c r="C127" s="24" t="e">
        <f>SUM(#REF!,#REF!)</f>
        <v>#REF!</v>
      </c>
      <c r="D127" s="24">
        <v>68.2</v>
      </c>
      <c r="E127" s="25" t="s">
        <v>232</v>
      </c>
    </row>
    <row r="128" spans="1:5" s="54" customFormat="1" ht="19.5" customHeight="1">
      <c r="A128" s="24">
        <v>4964</v>
      </c>
      <c r="B128" s="53" t="s">
        <v>197</v>
      </c>
      <c r="C128" s="24" t="e">
        <f>SUM(#REF!,#REF!)</f>
        <v>#REF!</v>
      </c>
      <c r="D128" s="24">
        <v>68.2</v>
      </c>
      <c r="E128" s="25" t="s">
        <v>244</v>
      </c>
    </row>
    <row r="129" spans="1:5" s="54" customFormat="1" ht="19.5" customHeight="1">
      <c r="A129" s="24">
        <v>4863</v>
      </c>
      <c r="B129" s="53" t="s">
        <v>96</v>
      </c>
      <c r="C129" s="24" t="e">
        <f>SUM(#REF!,#REF!)</f>
        <v>#REF!</v>
      </c>
      <c r="D129" s="24">
        <v>68.1</v>
      </c>
      <c r="E129" s="25" t="s">
        <v>232</v>
      </c>
    </row>
    <row r="130" spans="1:5" s="54" customFormat="1" ht="19.5" customHeight="1">
      <c r="A130" s="58">
        <v>4950</v>
      </c>
      <c r="B130" s="53" t="s">
        <v>183</v>
      </c>
      <c r="C130" s="24" t="e">
        <f>SUM(#REF!,#REF!)</f>
        <v>#REF!</v>
      </c>
      <c r="D130" s="24">
        <v>67.9</v>
      </c>
      <c r="E130" s="25" t="s">
        <v>232</v>
      </c>
    </row>
    <row r="131" spans="1:5" s="54" customFormat="1" ht="19.5" customHeight="1">
      <c r="A131" s="24">
        <v>4809</v>
      </c>
      <c r="B131" s="53" t="s">
        <v>42</v>
      </c>
      <c r="C131" s="24" t="e">
        <f>SUM(#REF!,#REF!)</f>
        <v>#REF!</v>
      </c>
      <c r="D131" s="24">
        <v>67.6</v>
      </c>
      <c r="E131" s="25" t="s">
        <v>232</v>
      </c>
    </row>
    <row r="132" spans="1:5" s="54" customFormat="1" ht="19.5" customHeight="1">
      <c r="A132" s="24">
        <v>4840</v>
      </c>
      <c r="B132" s="53" t="s">
        <v>73</v>
      </c>
      <c r="C132" s="24" t="e">
        <f>SUM(#REF!,#REF!)</f>
        <v>#REF!</v>
      </c>
      <c r="D132" s="24">
        <v>67.6</v>
      </c>
      <c r="E132" s="25" t="s">
        <v>232</v>
      </c>
    </row>
    <row r="133" spans="1:5" s="54" customFormat="1" ht="19.5" customHeight="1">
      <c r="A133" s="58">
        <v>4971</v>
      </c>
      <c r="B133" s="53" t="s">
        <v>204</v>
      </c>
      <c r="C133" s="24" t="e">
        <f>SUM(#REF!,#REF!)</f>
        <v>#REF!</v>
      </c>
      <c r="D133" s="24">
        <v>67.5</v>
      </c>
      <c r="E133" s="22" t="s">
        <v>244</v>
      </c>
    </row>
    <row r="134" spans="1:5" s="54" customFormat="1" ht="19.5" customHeight="1">
      <c r="A134" s="24">
        <v>4969</v>
      </c>
      <c r="B134" s="53" t="s">
        <v>202</v>
      </c>
      <c r="C134" s="24" t="e">
        <f>SUM(#REF!,#REF!)</f>
        <v>#REF!</v>
      </c>
      <c r="D134" s="24">
        <v>62.2</v>
      </c>
      <c r="E134" s="25" t="s">
        <v>244</v>
      </c>
    </row>
    <row r="135" spans="1:5" s="54" customFormat="1" ht="19.5" customHeight="1">
      <c r="A135" s="24">
        <v>4860</v>
      </c>
      <c r="B135" s="53" t="s">
        <v>93</v>
      </c>
      <c r="C135" s="24">
        <v>661</v>
      </c>
      <c r="D135" s="24">
        <v>66.1</v>
      </c>
      <c r="E135" s="25" t="s">
        <v>232</v>
      </c>
    </row>
    <row r="136" spans="1:5" s="54" customFormat="1" ht="19.5" customHeight="1">
      <c r="A136" s="58">
        <v>4974</v>
      </c>
      <c r="B136" s="53" t="s">
        <v>207</v>
      </c>
      <c r="C136" s="24" t="e">
        <f>SUM(#REF!,#REF!)</f>
        <v>#REF!</v>
      </c>
      <c r="D136" s="24">
        <v>66</v>
      </c>
      <c r="E136" s="25" t="s">
        <v>244</v>
      </c>
    </row>
    <row r="137" spans="1:5" s="54" customFormat="1" ht="19.5" customHeight="1">
      <c r="A137" s="24">
        <v>4822</v>
      </c>
      <c r="B137" s="56" t="s">
        <v>55</v>
      </c>
      <c r="C137" s="24" t="e">
        <f>SUM(#REF!,#REF!)</f>
        <v>#REF!</v>
      </c>
      <c r="D137" s="24">
        <v>65.6</v>
      </c>
      <c r="E137" s="22" t="s">
        <v>232</v>
      </c>
    </row>
    <row r="138" spans="1:5" s="54" customFormat="1" ht="19.5" customHeight="1">
      <c r="A138" s="58">
        <v>4868</v>
      </c>
      <c r="B138" s="53" t="s">
        <v>101</v>
      </c>
      <c r="C138" s="24" t="e">
        <f>SUM(#REF!,#REF!)</f>
        <v>#REF!</v>
      </c>
      <c r="D138" s="24">
        <v>65.4</v>
      </c>
      <c r="E138" s="25" t="s">
        <v>232</v>
      </c>
    </row>
    <row r="139" spans="1:5" s="54" customFormat="1" ht="19.5" customHeight="1">
      <c r="A139" s="58">
        <v>4885</v>
      </c>
      <c r="B139" s="57" t="s">
        <v>118</v>
      </c>
      <c r="C139" s="24">
        <v>654</v>
      </c>
      <c r="D139" s="24">
        <v>65.4</v>
      </c>
      <c r="E139" s="25" t="s">
        <v>232</v>
      </c>
    </row>
    <row r="140" spans="1:5" s="54" customFormat="1" ht="19.5" customHeight="1">
      <c r="A140" s="24">
        <v>4857</v>
      </c>
      <c r="B140" s="57" t="s">
        <v>90</v>
      </c>
      <c r="C140" s="24">
        <v>650</v>
      </c>
      <c r="D140" s="24">
        <v>65</v>
      </c>
      <c r="E140" s="22" t="s">
        <v>232</v>
      </c>
    </row>
    <row r="141" spans="1:5" s="54" customFormat="1" ht="19.5" customHeight="1">
      <c r="A141" s="58">
        <v>4874</v>
      </c>
      <c r="B141" s="53" t="s">
        <v>107</v>
      </c>
      <c r="C141" s="24">
        <v>648</v>
      </c>
      <c r="D141" s="24">
        <v>64.8</v>
      </c>
      <c r="E141" s="25" t="s">
        <v>233</v>
      </c>
    </row>
    <row r="142" spans="1:5" s="54" customFormat="1" ht="19.5" customHeight="1">
      <c r="A142" s="59">
        <v>4887</v>
      </c>
      <c r="B142" s="53" t="s">
        <v>120</v>
      </c>
      <c r="C142" s="24">
        <v>645</v>
      </c>
      <c r="D142" s="24">
        <v>64.5</v>
      </c>
      <c r="E142" s="25" t="s">
        <v>233</v>
      </c>
    </row>
    <row r="143" spans="1:5" s="54" customFormat="1" ht="19.5" customHeight="1">
      <c r="A143" s="58">
        <v>4937</v>
      </c>
      <c r="B143" s="53" t="s">
        <v>170</v>
      </c>
      <c r="C143" s="24" t="e">
        <f>SUM(#REF!,#REF!)</f>
        <v>#REF!</v>
      </c>
      <c r="D143" s="24">
        <v>64.5</v>
      </c>
      <c r="E143" s="25" t="s">
        <v>233</v>
      </c>
    </row>
    <row r="144" spans="1:5" s="54" customFormat="1" ht="19.5" customHeight="1">
      <c r="A144" s="58">
        <v>4940</v>
      </c>
      <c r="B144" s="56" t="s">
        <v>173</v>
      </c>
      <c r="C144" s="24" t="e">
        <f>SUM(#REF!,#REF!)</f>
        <v>#REF!</v>
      </c>
      <c r="D144" s="24">
        <v>64.5</v>
      </c>
      <c r="E144" s="25" t="s">
        <v>233</v>
      </c>
    </row>
    <row r="145" spans="1:5" s="54" customFormat="1" ht="19.5" customHeight="1">
      <c r="A145" s="59">
        <v>4900</v>
      </c>
      <c r="B145" s="57" t="s">
        <v>133</v>
      </c>
      <c r="C145" s="24" t="e">
        <f>SUM(#REF!,#REF!)</f>
        <v>#REF!</v>
      </c>
      <c r="D145" s="24">
        <v>64.4</v>
      </c>
      <c r="E145" s="22" t="s">
        <v>233</v>
      </c>
    </row>
    <row r="146" spans="1:5" s="54" customFormat="1" ht="19.5" customHeight="1">
      <c r="A146" s="58">
        <v>4895</v>
      </c>
      <c r="B146" s="53" t="s">
        <v>128</v>
      </c>
      <c r="C146" s="24">
        <v>640</v>
      </c>
      <c r="D146" s="24">
        <v>64</v>
      </c>
      <c r="E146" s="25" t="s">
        <v>233</v>
      </c>
    </row>
    <row r="147" spans="1:5" s="54" customFormat="1" ht="19.5" customHeight="1">
      <c r="A147" s="24">
        <v>4825</v>
      </c>
      <c r="B147" s="53" t="s">
        <v>58</v>
      </c>
      <c r="C147" s="24" t="e">
        <f>SUM(#REF!,#REF!)</f>
        <v>#REF!</v>
      </c>
      <c r="D147" s="24">
        <v>63.6</v>
      </c>
      <c r="E147" s="25" t="s">
        <v>233</v>
      </c>
    </row>
    <row r="148" spans="1:5" s="54" customFormat="1" ht="19.5" customHeight="1">
      <c r="A148" s="24">
        <v>4908</v>
      </c>
      <c r="B148" s="53" t="s">
        <v>141</v>
      </c>
      <c r="C148" s="24" t="e">
        <f>SUM(#REF!,#REF!)</f>
        <v>#REF!</v>
      </c>
      <c r="D148" s="24">
        <v>63.6</v>
      </c>
      <c r="E148" s="25" t="s">
        <v>233</v>
      </c>
    </row>
    <row r="149" spans="1:5" s="54" customFormat="1" ht="19.5" customHeight="1">
      <c r="A149" s="24">
        <v>4851</v>
      </c>
      <c r="B149" s="53" t="s">
        <v>84</v>
      </c>
      <c r="C149" s="24" t="e">
        <f>SUM(#REF!,#REF!)</f>
        <v>#REF!</v>
      </c>
      <c r="D149" s="24">
        <v>63.4</v>
      </c>
      <c r="E149" s="25" t="s">
        <v>233</v>
      </c>
    </row>
    <row r="150" spans="1:5" s="54" customFormat="1" ht="19.5" customHeight="1" thickBot="1">
      <c r="A150" s="58">
        <v>4945</v>
      </c>
      <c r="B150" s="57" t="s">
        <v>178</v>
      </c>
      <c r="C150" s="27" t="e">
        <f>SUM(#REF!,#REF!,B150)</f>
        <v>#REF!</v>
      </c>
      <c r="D150" s="27">
        <v>63</v>
      </c>
      <c r="E150" s="25" t="s">
        <v>233</v>
      </c>
    </row>
    <row r="151" spans="1:5" s="54" customFormat="1" ht="19.5" customHeight="1" thickTop="1">
      <c r="A151" s="24">
        <v>4808</v>
      </c>
      <c r="B151" s="53" t="s">
        <v>41</v>
      </c>
      <c r="C151" s="21" t="e">
        <f>SUM(#REF!,#REF!)</f>
        <v>#REF!</v>
      </c>
      <c r="D151" s="21">
        <v>62.7</v>
      </c>
      <c r="E151" s="22" t="s">
        <v>233</v>
      </c>
    </row>
    <row r="152" spans="1:5" s="54" customFormat="1" ht="19.5" customHeight="1">
      <c r="A152" s="58">
        <v>4894</v>
      </c>
      <c r="B152" s="53" t="s">
        <v>127</v>
      </c>
      <c r="C152" s="24">
        <v>627</v>
      </c>
      <c r="D152" s="24">
        <v>62.7</v>
      </c>
      <c r="E152" s="24" t="s">
        <v>233</v>
      </c>
    </row>
    <row r="153" spans="1:5" s="54" customFormat="1" ht="19.5" customHeight="1">
      <c r="A153" s="58">
        <v>4896</v>
      </c>
      <c r="B153" s="53" t="s">
        <v>129</v>
      </c>
      <c r="C153" s="24">
        <v>621</v>
      </c>
      <c r="D153" s="24">
        <v>62.1</v>
      </c>
      <c r="E153" s="24" t="s">
        <v>233</v>
      </c>
    </row>
    <row r="154" spans="1:5" s="54" customFormat="1" ht="19.5" customHeight="1">
      <c r="A154" s="58">
        <v>4933</v>
      </c>
      <c r="B154" s="53" t="s">
        <v>166</v>
      </c>
      <c r="C154" s="24" t="e">
        <f>SUM(#REF!,#REF!)</f>
        <v>#REF!</v>
      </c>
      <c r="D154" s="24">
        <v>61.5</v>
      </c>
      <c r="E154" s="24" t="s">
        <v>233</v>
      </c>
    </row>
    <row r="155" spans="1:5" s="54" customFormat="1" ht="19.5" customHeight="1">
      <c r="A155" s="58">
        <v>4951</v>
      </c>
      <c r="B155" s="53" t="s">
        <v>184</v>
      </c>
      <c r="C155" s="24" t="e">
        <f>SUM(#REF!,#REF!)</f>
        <v>#REF!</v>
      </c>
      <c r="D155" s="24">
        <v>61.3</v>
      </c>
      <c r="E155" s="24" t="s">
        <v>233</v>
      </c>
    </row>
    <row r="156" spans="1:5" s="54" customFormat="1" ht="19.5" customHeight="1">
      <c r="A156" s="58">
        <v>4999</v>
      </c>
      <c r="B156" s="57" t="s">
        <v>230</v>
      </c>
      <c r="C156" s="24" t="e">
        <f>SUM(#REF!,#REF!)</f>
        <v>#REF!</v>
      </c>
      <c r="D156" s="24">
        <v>61.3</v>
      </c>
      <c r="E156" s="24" t="s">
        <v>233</v>
      </c>
    </row>
    <row r="157" spans="1:5" s="54" customFormat="1" ht="19.5" customHeight="1">
      <c r="A157" s="59">
        <v>4897</v>
      </c>
      <c r="B157" s="56" t="s">
        <v>130</v>
      </c>
      <c r="C157" s="24">
        <v>612</v>
      </c>
      <c r="D157" s="24">
        <v>62.1</v>
      </c>
      <c r="E157" s="24" t="s">
        <v>233</v>
      </c>
    </row>
    <row r="158" spans="1:5" s="54" customFormat="1" ht="19.5" customHeight="1">
      <c r="A158" s="24">
        <v>4806</v>
      </c>
      <c r="B158" s="55" t="s">
        <v>39</v>
      </c>
      <c r="C158" s="24" t="e">
        <f>SUM(#REF!,#REF!)</f>
        <v>#REF!</v>
      </c>
      <c r="D158" s="24">
        <v>60.7</v>
      </c>
      <c r="E158" s="24" t="s">
        <v>233</v>
      </c>
    </row>
    <row r="159" spans="1:5" s="54" customFormat="1" ht="19.5" customHeight="1">
      <c r="A159" s="24">
        <v>4804</v>
      </c>
      <c r="B159" s="53" t="s">
        <v>37</v>
      </c>
      <c r="C159" s="24" t="e">
        <f>SUM(#REF!,#REF!)</f>
        <v>#REF!</v>
      </c>
      <c r="D159" s="24">
        <v>61.4</v>
      </c>
      <c r="E159" s="24" t="s">
        <v>233</v>
      </c>
    </row>
    <row r="160" spans="1:5" s="54" customFormat="1" ht="19.5" customHeight="1">
      <c r="A160" s="24">
        <v>4906</v>
      </c>
      <c r="B160" s="53" t="s">
        <v>139</v>
      </c>
      <c r="C160" s="24" t="e">
        <f>SUM(#REF!,#REF!)</f>
        <v>#REF!</v>
      </c>
      <c r="D160" s="24">
        <v>58.4</v>
      </c>
      <c r="E160" s="24" t="s">
        <v>233</v>
      </c>
    </row>
    <row r="161" spans="1:5" s="54" customFormat="1" ht="19.5" customHeight="1">
      <c r="A161" s="24">
        <v>4919</v>
      </c>
      <c r="B161" s="53" t="s">
        <v>152</v>
      </c>
      <c r="C161" s="24" t="e">
        <f>SUM(#REF!,#REF!)</f>
        <v>#REF!</v>
      </c>
      <c r="D161" s="24">
        <v>58.4</v>
      </c>
      <c r="E161" s="25" t="s">
        <v>233</v>
      </c>
    </row>
    <row r="162" spans="1:5" s="54" customFormat="1" ht="19.5" customHeight="1">
      <c r="A162" s="58">
        <v>4995</v>
      </c>
      <c r="B162" s="56" t="s">
        <v>224</v>
      </c>
      <c r="C162" s="24" t="e">
        <f>SUM(#REF!,#REF!)</f>
        <v>#REF!</v>
      </c>
      <c r="D162" s="24">
        <v>58.4</v>
      </c>
      <c r="E162" s="24" t="s">
        <v>233</v>
      </c>
    </row>
    <row r="163" spans="1:5" s="54" customFormat="1" ht="19.5" customHeight="1">
      <c r="A163" s="58">
        <v>4926</v>
      </c>
      <c r="B163" s="53" t="s">
        <v>159</v>
      </c>
      <c r="C163" s="24">
        <v>575</v>
      </c>
      <c r="D163" s="24">
        <v>57.5</v>
      </c>
      <c r="E163" s="24" t="s">
        <v>233</v>
      </c>
    </row>
    <row r="164" spans="1:5" s="54" customFormat="1" ht="19.5" customHeight="1">
      <c r="A164" s="58">
        <v>4996</v>
      </c>
      <c r="B164" s="56" t="s">
        <v>225</v>
      </c>
      <c r="C164" s="24" t="e">
        <f>SUM(#REF!,#REF!)</f>
        <v>#REF!</v>
      </c>
      <c r="D164" s="24">
        <v>55.4</v>
      </c>
      <c r="E164" s="24" t="s">
        <v>233</v>
      </c>
    </row>
    <row r="165" spans="1:5" s="54" customFormat="1" ht="19.5" customHeight="1">
      <c r="A165" s="24">
        <v>4803</v>
      </c>
      <c r="B165" s="53" t="s">
        <v>36</v>
      </c>
      <c r="C165" s="24">
        <v>0</v>
      </c>
      <c r="D165" s="24">
        <v>0</v>
      </c>
      <c r="E165" s="24">
        <v>0</v>
      </c>
    </row>
    <row r="166" spans="1:5" s="54" customFormat="1" ht="19.5" customHeight="1">
      <c r="A166" s="24">
        <v>4821</v>
      </c>
      <c r="B166" s="53" t="s">
        <v>54</v>
      </c>
      <c r="C166" s="24">
        <v>0</v>
      </c>
      <c r="D166" s="24">
        <v>0</v>
      </c>
      <c r="E166" s="24">
        <v>0</v>
      </c>
    </row>
    <row r="167" spans="1:5" s="54" customFormat="1" ht="19.5" customHeight="1">
      <c r="A167" s="24">
        <v>4849</v>
      </c>
      <c r="B167" s="53" t="s">
        <v>82</v>
      </c>
      <c r="C167" s="24">
        <v>0</v>
      </c>
      <c r="D167" s="24">
        <v>0</v>
      </c>
      <c r="E167" s="24">
        <v>0</v>
      </c>
    </row>
    <row r="168" spans="1:5" s="54" customFormat="1" ht="19.5" customHeight="1">
      <c r="A168" s="24">
        <v>4853</v>
      </c>
      <c r="B168" s="53" t="s">
        <v>86</v>
      </c>
      <c r="C168" s="24">
        <v>0</v>
      </c>
      <c r="D168" s="24">
        <v>0</v>
      </c>
      <c r="E168" s="24">
        <v>0</v>
      </c>
    </row>
    <row r="169" spans="1:5" s="54" customFormat="1" ht="19.5" customHeight="1">
      <c r="A169" s="58">
        <v>4884</v>
      </c>
      <c r="B169" s="53" t="s">
        <v>117</v>
      </c>
      <c r="C169" s="24">
        <v>0</v>
      </c>
      <c r="D169" s="24">
        <v>0</v>
      </c>
      <c r="E169" s="24">
        <v>0</v>
      </c>
    </row>
    <row r="170" spans="1:5" s="54" customFormat="1" ht="19.5" customHeight="1">
      <c r="A170" s="59">
        <v>4889</v>
      </c>
      <c r="B170" s="53" t="s">
        <v>122</v>
      </c>
      <c r="C170" s="24">
        <v>0</v>
      </c>
      <c r="D170" s="24">
        <v>0</v>
      </c>
      <c r="E170" s="24">
        <v>0</v>
      </c>
    </row>
    <row r="171" spans="1:5" s="54" customFormat="1" ht="19.5" customHeight="1">
      <c r="A171" s="58">
        <v>4893</v>
      </c>
      <c r="B171" s="57" t="s">
        <v>126</v>
      </c>
      <c r="C171" s="24">
        <v>0</v>
      </c>
      <c r="D171" s="24">
        <v>0</v>
      </c>
      <c r="E171" s="24">
        <v>0</v>
      </c>
    </row>
    <row r="172" spans="1:5" s="54" customFormat="1" ht="19.5" customHeight="1">
      <c r="A172" s="58">
        <v>4903</v>
      </c>
      <c r="B172" s="53" t="s">
        <v>136</v>
      </c>
      <c r="C172" s="24">
        <v>0</v>
      </c>
      <c r="D172" s="24">
        <v>0</v>
      </c>
      <c r="E172" s="24">
        <v>0</v>
      </c>
    </row>
    <row r="173" spans="1:5" s="54" customFormat="1" ht="19.5" customHeight="1">
      <c r="A173" s="58">
        <v>4904</v>
      </c>
      <c r="B173" s="53" t="s">
        <v>137</v>
      </c>
      <c r="C173" s="24">
        <v>0</v>
      </c>
      <c r="D173" s="24">
        <v>0</v>
      </c>
      <c r="E173" s="24">
        <v>0</v>
      </c>
    </row>
    <row r="174" spans="1:5" s="54" customFormat="1" ht="19.5" customHeight="1">
      <c r="A174" s="24">
        <v>4905</v>
      </c>
      <c r="B174" s="57" t="s">
        <v>138</v>
      </c>
      <c r="C174" s="24">
        <v>0</v>
      </c>
      <c r="D174" s="24">
        <v>0</v>
      </c>
      <c r="E174" s="24">
        <v>0</v>
      </c>
    </row>
    <row r="175" spans="1:5" s="54" customFormat="1" ht="19.5" customHeight="1" thickBot="1">
      <c r="A175" s="24">
        <v>4916</v>
      </c>
      <c r="B175" s="53" t="s">
        <v>149</v>
      </c>
      <c r="C175" s="27">
        <v>0</v>
      </c>
      <c r="D175" s="27">
        <v>0</v>
      </c>
      <c r="E175" s="24">
        <v>0</v>
      </c>
    </row>
    <row r="176" spans="1:5" s="54" customFormat="1" ht="19.5" customHeight="1" thickTop="1">
      <c r="A176" s="24">
        <v>4918</v>
      </c>
      <c r="B176" s="53" t="s">
        <v>151</v>
      </c>
      <c r="C176" s="21">
        <v>0</v>
      </c>
      <c r="D176" s="24">
        <v>0</v>
      </c>
      <c r="E176" s="24">
        <v>0</v>
      </c>
    </row>
    <row r="177" spans="1:5" s="54" customFormat="1" ht="19.5" customHeight="1">
      <c r="A177" s="24">
        <v>4929</v>
      </c>
      <c r="B177" s="53" t="s">
        <v>162</v>
      </c>
      <c r="C177" s="24">
        <v>0</v>
      </c>
      <c r="D177" s="24">
        <v>0</v>
      </c>
      <c r="E177" s="24">
        <v>0</v>
      </c>
    </row>
    <row r="178" spans="1:5" s="54" customFormat="1" ht="19.5" customHeight="1">
      <c r="A178" s="24">
        <v>4931</v>
      </c>
      <c r="B178" s="53" t="s">
        <v>164</v>
      </c>
      <c r="C178" s="24">
        <v>0</v>
      </c>
      <c r="D178" s="24">
        <v>0</v>
      </c>
      <c r="E178" s="24">
        <v>0</v>
      </c>
    </row>
    <row r="179" spans="1:5" s="54" customFormat="1" ht="19.5" customHeight="1">
      <c r="A179" s="24">
        <v>4932</v>
      </c>
      <c r="B179" s="53" t="s">
        <v>165</v>
      </c>
      <c r="C179" s="24">
        <v>0</v>
      </c>
      <c r="D179" s="24">
        <v>0</v>
      </c>
      <c r="E179" s="24">
        <v>0</v>
      </c>
    </row>
    <row r="180" spans="1:5" s="54" customFormat="1" ht="19.5" customHeight="1">
      <c r="A180" s="58">
        <v>4934</v>
      </c>
      <c r="B180" s="57" t="s">
        <v>167</v>
      </c>
      <c r="C180" s="24">
        <v>0</v>
      </c>
      <c r="D180" s="24">
        <v>0</v>
      </c>
      <c r="E180" s="25">
        <v>0</v>
      </c>
    </row>
    <row r="181" spans="1:5" s="54" customFormat="1" ht="19.5" customHeight="1">
      <c r="A181" s="58">
        <v>4936</v>
      </c>
      <c r="B181" s="53" t="s">
        <v>169</v>
      </c>
      <c r="C181" s="24">
        <v>0</v>
      </c>
      <c r="D181" s="24">
        <v>0</v>
      </c>
      <c r="E181" s="25">
        <v>0</v>
      </c>
    </row>
    <row r="182" spans="1:5" s="54" customFormat="1" ht="19.5" customHeight="1">
      <c r="A182" s="58">
        <v>4938</v>
      </c>
      <c r="B182" s="57" t="s">
        <v>171</v>
      </c>
      <c r="C182" s="24">
        <v>0</v>
      </c>
      <c r="D182" s="24">
        <v>0</v>
      </c>
      <c r="E182" s="24">
        <v>0</v>
      </c>
    </row>
    <row r="183" spans="1:5" s="54" customFormat="1" ht="19.5" customHeight="1">
      <c r="A183" s="58">
        <v>4947</v>
      </c>
      <c r="B183" s="56" t="s">
        <v>180</v>
      </c>
      <c r="C183" s="24">
        <v>0</v>
      </c>
      <c r="D183" s="24">
        <v>0</v>
      </c>
      <c r="E183" s="24">
        <v>0</v>
      </c>
    </row>
    <row r="184" spans="1:5" s="54" customFormat="1" ht="19.5" customHeight="1">
      <c r="A184" s="58">
        <v>4949</v>
      </c>
      <c r="B184" s="53" t="s">
        <v>182</v>
      </c>
      <c r="C184" s="24">
        <v>0</v>
      </c>
      <c r="D184" s="24">
        <v>0</v>
      </c>
      <c r="E184" s="24">
        <v>0</v>
      </c>
    </row>
    <row r="185" spans="1:5" s="54" customFormat="1" ht="19.5" customHeight="1">
      <c r="A185" s="24">
        <v>4961</v>
      </c>
      <c r="B185" s="53" t="s">
        <v>194</v>
      </c>
      <c r="C185" s="24">
        <v>0</v>
      </c>
      <c r="D185" s="24">
        <v>0</v>
      </c>
      <c r="E185" s="24">
        <v>0</v>
      </c>
    </row>
    <row r="186" spans="1:5" s="54" customFormat="1" ht="19.5" customHeight="1">
      <c r="A186" s="24">
        <v>4980</v>
      </c>
      <c r="B186" s="57" t="s">
        <v>213</v>
      </c>
      <c r="C186" s="24">
        <v>0</v>
      </c>
      <c r="D186" s="24">
        <v>0</v>
      </c>
      <c r="E186" s="25">
        <v>0</v>
      </c>
    </row>
    <row r="187" spans="1:5" s="54" customFormat="1" ht="19.5" customHeight="1">
      <c r="A187" s="24">
        <v>4981</v>
      </c>
      <c r="B187" s="57" t="s">
        <v>214</v>
      </c>
      <c r="C187" s="24">
        <v>0</v>
      </c>
      <c r="D187" s="24">
        <v>0</v>
      </c>
      <c r="E187" s="25">
        <v>0</v>
      </c>
    </row>
    <row r="188" spans="1:5" s="54" customFormat="1" ht="19.5" customHeight="1">
      <c r="A188" s="58">
        <v>4991</v>
      </c>
      <c r="B188" s="56" t="s">
        <v>220</v>
      </c>
      <c r="C188" s="24">
        <v>0</v>
      </c>
      <c r="D188" s="24">
        <v>0</v>
      </c>
      <c r="E188" s="25">
        <v>0</v>
      </c>
    </row>
    <row r="189" spans="1:5" s="54" customFormat="1" ht="19.5" customHeight="1">
      <c r="A189" s="58">
        <v>4992</v>
      </c>
      <c r="B189" s="56" t="s">
        <v>221</v>
      </c>
      <c r="C189" s="24">
        <v>0</v>
      </c>
      <c r="D189" s="24">
        <v>0</v>
      </c>
      <c r="E189" s="25">
        <v>0</v>
      </c>
    </row>
    <row r="190" spans="1:5" s="54" customFormat="1" ht="19.5" customHeight="1">
      <c r="A190" s="58">
        <v>4993</v>
      </c>
      <c r="B190" s="56" t="s">
        <v>222</v>
      </c>
      <c r="C190" s="24">
        <v>0</v>
      </c>
      <c r="D190" s="24">
        <v>0</v>
      </c>
      <c r="E190" s="25">
        <v>0</v>
      </c>
    </row>
    <row r="191" spans="1:5" s="54" customFormat="1" ht="19.5" customHeight="1">
      <c r="A191" s="58">
        <v>4997</v>
      </c>
      <c r="B191" s="56" t="s">
        <v>227</v>
      </c>
      <c r="C191" s="24">
        <v>0</v>
      </c>
      <c r="D191" s="24">
        <v>0</v>
      </c>
      <c r="E191" s="24">
        <v>0</v>
      </c>
    </row>
    <row r="192" spans="1:5" s="54" customFormat="1" ht="19.5" customHeight="1">
      <c r="A192" s="58">
        <v>4998</v>
      </c>
      <c r="B192" s="56" t="s">
        <v>228</v>
      </c>
      <c r="C192" s="24">
        <v>0</v>
      </c>
      <c r="D192" s="24">
        <v>0</v>
      </c>
      <c r="E192" s="24">
        <v>0</v>
      </c>
    </row>
    <row r="193" spans="1:5" s="54" customFormat="1" ht="19.5" customHeight="1">
      <c r="A193" s="24">
        <v>4907</v>
      </c>
      <c r="B193" s="53" t="s">
        <v>140</v>
      </c>
      <c r="C193" s="24"/>
      <c r="D193" s="24"/>
      <c r="E193" s="25"/>
    </row>
    <row r="194" spans="1:5" s="54" customFormat="1" ht="19.5" customHeight="1">
      <c r="A194" s="58"/>
      <c r="B194" s="60" t="s">
        <v>219</v>
      </c>
      <c r="C194" s="24"/>
      <c r="D194" s="24"/>
      <c r="E194" s="25"/>
    </row>
    <row r="195" spans="1:5" s="54" customFormat="1" ht="19.5" customHeight="1">
      <c r="A195" s="58"/>
      <c r="B195" s="60" t="s">
        <v>223</v>
      </c>
      <c r="C195" s="24"/>
      <c r="D195" s="24"/>
      <c r="E195" s="25"/>
    </row>
    <row r="196" spans="1:5" s="54" customFormat="1" ht="19.5" customHeight="1">
      <c r="A196" s="58"/>
      <c r="B196" s="60" t="s">
        <v>226</v>
      </c>
      <c r="C196" s="24"/>
      <c r="D196" s="24"/>
      <c r="E196" s="25"/>
    </row>
    <row r="197" spans="1:5" s="54" customFormat="1" ht="19.5" customHeight="1">
      <c r="A197" s="58"/>
      <c r="B197" s="60" t="s">
        <v>229</v>
      </c>
      <c r="C197" s="24"/>
      <c r="D197" s="24"/>
      <c r="E197" s="24"/>
    </row>
    <row r="198" spans="3:5" ht="22.5">
      <c r="C198" s="24"/>
      <c r="D198" s="24"/>
      <c r="E198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pc11</cp:lastModifiedBy>
  <cp:lastPrinted>2012-03-07T10:34:00Z</cp:lastPrinted>
  <dcterms:created xsi:type="dcterms:W3CDTF">2005-02-26T07:38:51Z</dcterms:created>
  <dcterms:modified xsi:type="dcterms:W3CDTF">2012-08-12T09:08:02Z</dcterms:modified>
  <cp:category/>
  <cp:version/>
  <cp:contentType/>
  <cp:contentStatus/>
</cp:coreProperties>
</file>